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\ミラーリングダウンロードしたデータ\creer-web\www\htdocs\top\"/>
    </mc:Choice>
  </mc:AlternateContent>
  <xr:revisionPtr revIDLastSave="0" documentId="8_{8129A060-38EF-4848-977D-FE2212436857}" xr6:coauthVersionLast="47" xr6:coauthVersionMax="47" xr10:uidLastSave="{00000000-0000-0000-0000-000000000000}"/>
  <bookViews>
    <workbookView xWindow="-120" yWindow="-120" windowWidth="38640" windowHeight="21240" xr2:uid="{EA4A64BF-570B-4C60-9830-D88E9E80871E}"/>
  </bookViews>
  <sheets>
    <sheet name="creer発注書" sheetId="1" r:id="rId1"/>
    <sheet name="POSTGENERAL発注書" sheetId="2" r:id="rId2"/>
    <sheet name="DOGS発注書" sheetId="3" r:id="rId3"/>
  </sheets>
  <externalReferences>
    <externalReference r:id="rId4"/>
    <externalReference r:id="rId5"/>
  </externalReferences>
  <definedNames>
    <definedName name="_xlnm._FilterDatabase" localSheetId="0" hidden="1">creer発注書!$B$10:$I$44</definedName>
    <definedName name="_xlnm._FilterDatabase" localSheetId="2" hidden="1">DOGS発注書!$B$10:$I$44</definedName>
    <definedName name="_xlnm._FilterDatabase" localSheetId="1" hidden="1">POSTGENERAL発注書!$B$10:$I$44</definedName>
    <definedName name="CD" localSheetId="0">10-MOD(SUM(MID([2]マスター!#REF!*1000+[2]マスター!$B1,ROW(!$A$1:$IV$12),1)*(1+MOD((ROW(!$A$1:$IV$12)-1),2)*2)),10)</definedName>
    <definedName name="CD" localSheetId="2">10-MOD(SUM(MID([2]マスター!#REF!*1000+[2]マスター!$B1,ROW(!$A$1:$IV$12),1)*(1+MOD((ROW(!$A$1:$IV$12)-1),2)*2)),10)</definedName>
    <definedName name="CD" localSheetId="1">10-MOD(SUM(MID([2]マスター!#REF!*1000+[2]マスター!$B1,ROW(!$A$1:$IV$12),1)*(1+MOD((ROW(!$A$1:$IV$12)-1),2)*2)),10)</definedName>
    <definedName name="CD">10-MOD(SUM(MID([2]マスター!#REF!*1000+[2]マスター!$B1,ROW(!$A$1:$IV$12),1)*(1+MOD((ROW(!$A$1:$IV$12)-1),2)*2)),10)</definedName>
    <definedName name="_xlnm.Print_Area" localSheetId="0">creer発注書!$A$1:$J$45</definedName>
    <definedName name="_xlnm.Print_Area" localSheetId="2">DOGS発注書!$A$1:$J$45</definedName>
    <definedName name="_xlnm.Print_Area" localSheetId="1">POSTGENERAL発注書!$A$1:$J$45</definedName>
    <definedName name="アーノット" localSheetId="0">10-MOD(SUM(MID([2]マスター!#REF!*1000+[2]マスター!$B1,ROW(!$A$1:$IV$12),1)*(1+MOD((ROW(!$A$1:$IV$12)-1),2)*2)),10)</definedName>
    <definedName name="アーノット" localSheetId="2">10-MOD(SUM(MID([2]マスター!#REF!*1000+[2]マスター!$B1,ROW(!$A$1:$IV$12),1)*(1+MOD((ROW(!$A$1:$IV$12)-1),2)*2)),10)</definedName>
    <definedName name="アーノット" localSheetId="1">10-MOD(SUM(MID([2]マスター!#REF!*1000+[2]マスター!$B1,ROW(!$A$1:$IV$12),1)*(1+MOD((ROW(!$A$1:$IV$12)-1),2)*2)),10)</definedName>
    <definedName name="アーノット">10-MOD(SUM(MID([2]マスター!#REF!*1000+[2]マスター!$B1,ROW(!$A$1:$IV$12),1)*(1+MOD((ROW(!$A$1:$IV$12)-1),2)*2)),10)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41" i="3"/>
  <c r="H42" i="3"/>
  <c r="I43" i="3"/>
  <c r="I44" i="3"/>
  <c r="H45" i="3"/>
  <c r="I37" i="3"/>
  <c r="G37" i="3"/>
  <c r="E37" i="3"/>
  <c r="D37" i="3"/>
  <c r="C37" i="3"/>
  <c r="I36" i="3"/>
  <c r="G36" i="3"/>
  <c r="E36" i="3"/>
  <c r="D36" i="3"/>
  <c r="C36" i="3"/>
  <c r="I35" i="3"/>
  <c r="G35" i="3"/>
  <c r="E35" i="3"/>
  <c r="D35" i="3"/>
  <c r="C35" i="3"/>
  <c r="I34" i="3"/>
  <c r="G34" i="3"/>
  <c r="E34" i="3"/>
  <c r="D34" i="3"/>
  <c r="C34" i="3"/>
  <c r="I33" i="3"/>
  <c r="G33" i="3"/>
  <c r="E33" i="3"/>
  <c r="D33" i="3"/>
  <c r="C33" i="3"/>
  <c r="I32" i="3"/>
  <c r="G32" i="3"/>
  <c r="E32" i="3"/>
  <c r="D32" i="3"/>
  <c r="C32" i="3"/>
  <c r="I31" i="3"/>
  <c r="G31" i="3"/>
  <c r="E31" i="3"/>
  <c r="D31" i="3"/>
  <c r="C31" i="3"/>
  <c r="I30" i="3"/>
  <c r="G30" i="3"/>
  <c r="E30" i="3"/>
  <c r="D30" i="3"/>
  <c r="C30" i="3"/>
  <c r="I29" i="3"/>
  <c r="G29" i="3"/>
  <c r="E29" i="3"/>
  <c r="D29" i="3"/>
  <c r="C29" i="3"/>
  <c r="I28" i="3"/>
  <c r="G28" i="3"/>
  <c r="E28" i="3"/>
  <c r="D28" i="3"/>
  <c r="C28" i="3"/>
  <c r="I27" i="3"/>
  <c r="G27" i="3"/>
  <c r="E27" i="3"/>
  <c r="D27" i="3"/>
  <c r="C27" i="3"/>
  <c r="I26" i="3"/>
  <c r="G26" i="3"/>
  <c r="E26" i="3"/>
  <c r="D26" i="3"/>
  <c r="C26" i="3"/>
  <c r="I25" i="3"/>
  <c r="G25" i="3"/>
  <c r="E25" i="3"/>
  <c r="D25" i="3"/>
  <c r="C25" i="3"/>
  <c r="I24" i="3"/>
  <c r="G24" i="3"/>
  <c r="E24" i="3"/>
  <c r="D24" i="3"/>
  <c r="C24" i="3"/>
  <c r="I23" i="3"/>
  <c r="G23" i="3"/>
  <c r="E23" i="3"/>
  <c r="D23" i="3"/>
  <c r="C23" i="3"/>
  <c r="I22" i="3"/>
  <c r="G22" i="3"/>
  <c r="E22" i="3"/>
  <c r="D22" i="3"/>
  <c r="C22" i="3"/>
  <c r="I21" i="3"/>
  <c r="G21" i="3"/>
  <c r="E21" i="3"/>
  <c r="D21" i="3"/>
  <c r="C21" i="3"/>
  <c r="I20" i="3"/>
  <c r="G20" i="3"/>
  <c r="E20" i="3"/>
  <c r="D20" i="3"/>
  <c r="C20" i="3"/>
  <c r="I19" i="3"/>
  <c r="G19" i="3"/>
  <c r="E19" i="3"/>
  <c r="D19" i="3"/>
  <c r="C19" i="3"/>
  <c r="I18" i="3"/>
  <c r="G18" i="3"/>
  <c r="E18" i="3"/>
  <c r="D18" i="3"/>
  <c r="C18" i="3"/>
  <c r="I17" i="3"/>
  <c r="G17" i="3"/>
  <c r="E17" i="3"/>
  <c r="D17" i="3"/>
  <c r="C17" i="3"/>
  <c r="I16" i="3"/>
  <c r="G16" i="3"/>
  <c r="E16" i="3"/>
  <c r="D16" i="3"/>
  <c r="C16" i="3"/>
  <c r="I15" i="3"/>
  <c r="G15" i="3"/>
  <c r="E15" i="3"/>
  <c r="D15" i="3"/>
  <c r="C15" i="3"/>
  <c r="I14" i="3"/>
  <c r="G14" i="3"/>
  <c r="E14" i="3"/>
  <c r="D14" i="3"/>
  <c r="C14" i="3"/>
  <c r="I13" i="3"/>
  <c r="G13" i="3"/>
  <c r="E13" i="3"/>
  <c r="D13" i="3"/>
  <c r="C13" i="3"/>
  <c r="I12" i="3"/>
  <c r="G12" i="3"/>
  <c r="E12" i="3"/>
  <c r="D12" i="3"/>
  <c r="C12" i="3"/>
  <c r="I11" i="3"/>
  <c r="G11" i="3"/>
  <c r="E11" i="3"/>
  <c r="D11" i="3"/>
  <c r="C11" i="3"/>
  <c r="I9" i="3"/>
  <c r="I2" i="3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41" i="2"/>
  <c r="H42" i="2"/>
  <c r="I43" i="2"/>
  <c r="I44" i="2"/>
  <c r="H45" i="2"/>
  <c r="I37" i="2"/>
  <c r="G37" i="2"/>
  <c r="E37" i="2"/>
  <c r="D37" i="2"/>
  <c r="C37" i="2"/>
  <c r="I36" i="2"/>
  <c r="G36" i="2"/>
  <c r="E36" i="2"/>
  <c r="D36" i="2"/>
  <c r="C36" i="2"/>
  <c r="I35" i="2"/>
  <c r="G35" i="2"/>
  <c r="E35" i="2"/>
  <c r="D35" i="2"/>
  <c r="C35" i="2"/>
  <c r="I34" i="2"/>
  <c r="G34" i="2"/>
  <c r="E34" i="2"/>
  <c r="D34" i="2"/>
  <c r="C34" i="2"/>
  <c r="I33" i="2"/>
  <c r="G33" i="2"/>
  <c r="E33" i="2"/>
  <c r="D33" i="2"/>
  <c r="C33" i="2"/>
  <c r="I32" i="2"/>
  <c r="G32" i="2"/>
  <c r="E32" i="2"/>
  <c r="D32" i="2"/>
  <c r="C32" i="2"/>
  <c r="I31" i="2"/>
  <c r="G31" i="2"/>
  <c r="E31" i="2"/>
  <c r="D31" i="2"/>
  <c r="C31" i="2"/>
  <c r="I30" i="2"/>
  <c r="G30" i="2"/>
  <c r="E30" i="2"/>
  <c r="D30" i="2"/>
  <c r="C30" i="2"/>
  <c r="I29" i="2"/>
  <c r="G29" i="2"/>
  <c r="E29" i="2"/>
  <c r="D29" i="2"/>
  <c r="C29" i="2"/>
  <c r="I28" i="2"/>
  <c r="G28" i="2"/>
  <c r="E28" i="2"/>
  <c r="D28" i="2"/>
  <c r="C28" i="2"/>
  <c r="I27" i="2"/>
  <c r="G27" i="2"/>
  <c r="E27" i="2"/>
  <c r="D27" i="2"/>
  <c r="C27" i="2"/>
  <c r="I26" i="2"/>
  <c r="G26" i="2"/>
  <c r="E26" i="2"/>
  <c r="D26" i="2"/>
  <c r="C26" i="2"/>
  <c r="I25" i="2"/>
  <c r="G25" i="2"/>
  <c r="E25" i="2"/>
  <c r="D25" i="2"/>
  <c r="C25" i="2"/>
  <c r="I24" i="2"/>
  <c r="G24" i="2"/>
  <c r="E24" i="2"/>
  <c r="D24" i="2"/>
  <c r="C24" i="2"/>
  <c r="I23" i="2"/>
  <c r="G23" i="2"/>
  <c r="E23" i="2"/>
  <c r="D23" i="2"/>
  <c r="C23" i="2"/>
  <c r="I22" i="2"/>
  <c r="G22" i="2"/>
  <c r="E22" i="2"/>
  <c r="D22" i="2"/>
  <c r="C22" i="2"/>
  <c r="I21" i="2"/>
  <c r="G21" i="2"/>
  <c r="E21" i="2"/>
  <c r="D21" i="2"/>
  <c r="C21" i="2"/>
  <c r="I20" i="2"/>
  <c r="G20" i="2"/>
  <c r="E20" i="2"/>
  <c r="D20" i="2"/>
  <c r="C20" i="2"/>
  <c r="I19" i="2"/>
  <c r="G19" i="2"/>
  <c r="E19" i="2"/>
  <c r="D19" i="2"/>
  <c r="C19" i="2"/>
  <c r="I18" i="2"/>
  <c r="G18" i="2"/>
  <c r="E18" i="2"/>
  <c r="D18" i="2"/>
  <c r="C18" i="2"/>
  <c r="I17" i="2"/>
  <c r="G17" i="2"/>
  <c r="E17" i="2"/>
  <c r="D17" i="2"/>
  <c r="C17" i="2"/>
  <c r="I16" i="2"/>
  <c r="G16" i="2"/>
  <c r="E16" i="2"/>
  <c r="D16" i="2"/>
  <c r="C16" i="2"/>
  <c r="I15" i="2"/>
  <c r="G15" i="2"/>
  <c r="E15" i="2"/>
  <c r="D15" i="2"/>
  <c r="C15" i="2"/>
  <c r="I14" i="2"/>
  <c r="G14" i="2"/>
  <c r="E14" i="2"/>
  <c r="D14" i="2"/>
  <c r="C14" i="2"/>
  <c r="I13" i="2"/>
  <c r="G13" i="2"/>
  <c r="E13" i="2"/>
  <c r="D13" i="2"/>
  <c r="C13" i="2"/>
  <c r="I12" i="2"/>
  <c r="G12" i="2"/>
  <c r="E12" i="2"/>
  <c r="D12" i="2"/>
  <c r="C12" i="2"/>
  <c r="I11" i="2"/>
  <c r="G11" i="2"/>
  <c r="E11" i="2"/>
  <c r="D11" i="2"/>
  <c r="C11" i="2"/>
  <c r="I9" i="2"/>
  <c r="I2" i="2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41" i="1"/>
  <c r="H42" i="1"/>
  <c r="I43" i="1"/>
  <c r="I44" i="1"/>
  <c r="H45" i="1"/>
  <c r="I37" i="1"/>
  <c r="G37" i="1"/>
  <c r="E37" i="1"/>
  <c r="D37" i="1"/>
  <c r="C37" i="1"/>
  <c r="I36" i="1"/>
  <c r="G36" i="1"/>
  <c r="E36" i="1"/>
  <c r="D36" i="1"/>
  <c r="C36" i="1"/>
  <c r="I35" i="1"/>
  <c r="G35" i="1"/>
  <c r="E35" i="1"/>
  <c r="D35" i="1"/>
  <c r="C35" i="1"/>
  <c r="I34" i="1"/>
  <c r="G34" i="1"/>
  <c r="E34" i="1"/>
  <c r="D34" i="1"/>
  <c r="C34" i="1"/>
  <c r="I33" i="1"/>
  <c r="G33" i="1"/>
  <c r="E33" i="1"/>
  <c r="D33" i="1"/>
  <c r="C33" i="1"/>
  <c r="I32" i="1"/>
  <c r="G32" i="1"/>
  <c r="E32" i="1"/>
  <c r="D32" i="1"/>
  <c r="C32" i="1"/>
  <c r="I31" i="1"/>
  <c r="G31" i="1"/>
  <c r="E31" i="1"/>
  <c r="D31" i="1"/>
  <c r="C31" i="1"/>
  <c r="I30" i="1"/>
  <c r="G30" i="1"/>
  <c r="E30" i="1"/>
  <c r="D30" i="1"/>
  <c r="C30" i="1"/>
  <c r="I29" i="1"/>
  <c r="G29" i="1"/>
  <c r="E29" i="1"/>
  <c r="D29" i="1"/>
  <c r="C29" i="1"/>
  <c r="I28" i="1"/>
  <c r="G28" i="1"/>
  <c r="E28" i="1"/>
  <c r="D28" i="1"/>
  <c r="C28" i="1"/>
  <c r="I27" i="1"/>
  <c r="G27" i="1"/>
  <c r="E27" i="1"/>
  <c r="D27" i="1"/>
  <c r="C27" i="1"/>
  <c r="I26" i="1"/>
  <c r="G26" i="1"/>
  <c r="E26" i="1"/>
  <c r="D26" i="1"/>
  <c r="C26" i="1"/>
  <c r="I25" i="1"/>
  <c r="G25" i="1"/>
  <c r="E25" i="1"/>
  <c r="D25" i="1"/>
  <c r="C25" i="1"/>
  <c r="I24" i="1"/>
  <c r="G24" i="1"/>
  <c r="E24" i="1"/>
  <c r="D24" i="1"/>
  <c r="C24" i="1"/>
  <c r="I23" i="1"/>
  <c r="G23" i="1"/>
  <c r="E23" i="1"/>
  <c r="D23" i="1"/>
  <c r="C23" i="1"/>
  <c r="I22" i="1"/>
  <c r="G22" i="1"/>
  <c r="E22" i="1"/>
  <c r="D22" i="1"/>
  <c r="C22" i="1"/>
  <c r="I21" i="1"/>
  <c r="G21" i="1"/>
  <c r="E21" i="1"/>
  <c r="D21" i="1"/>
  <c r="C21" i="1"/>
  <c r="I20" i="1"/>
  <c r="G20" i="1"/>
  <c r="E20" i="1"/>
  <c r="D20" i="1"/>
  <c r="C20" i="1"/>
  <c r="I19" i="1"/>
  <c r="G19" i="1"/>
  <c r="E19" i="1"/>
  <c r="D19" i="1"/>
  <c r="C19" i="1"/>
  <c r="I18" i="1"/>
  <c r="G18" i="1"/>
  <c r="E18" i="1"/>
  <c r="D18" i="1"/>
  <c r="C18" i="1"/>
  <c r="I17" i="1"/>
  <c r="G17" i="1"/>
  <c r="E17" i="1"/>
  <c r="D17" i="1"/>
  <c r="C17" i="1"/>
  <c r="I16" i="1"/>
  <c r="G16" i="1"/>
  <c r="E16" i="1"/>
  <c r="D16" i="1"/>
  <c r="C16" i="1"/>
  <c r="I15" i="1"/>
  <c r="G15" i="1"/>
  <c r="E15" i="1"/>
  <c r="D15" i="1"/>
  <c r="C15" i="1"/>
  <c r="I14" i="1"/>
  <c r="G14" i="1"/>
  <c r="E14" i="1"/>
  <c r="D14" i="1"/>
  <c r="C14" i="1"/>
  <c r="I13" i="1"/>
  <c r="G13" i="1"/>
  <c r="E13" i="1"/>
  <c r="D13" i="1"/>
  <c r="C13" i="1"/>
  <c r="I12" i="1"/>
  <c r="G12" i="1"/>
  <c r="E12" i="1"/>
  <c r="D12" i="1"/>
  <c r="C12" i="1"/>
  <c r="I11" i="1"/>
  <c r="G11" i="1"/>
  <c r="E11" i="1"/>
  <c r="D11" i="1"/>
  <c r="C11" i="1"/>
  <c r="I9" i="1"/>
  <c r="I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creer-web</author>
  </authors>
  <commentList>
    <comment ref="C3" authorId="0" shapeId="0" xr:uid="{AB1A7268-F685-490E-8268-4D0F5D720A83}">
      <text>
        <r>
          <rPr>
            <b/>
            <sz val="9"/>
            <color indexed="81"/>
            <rFont val="ＭＳ Ｐゴシック"/>
            <family val="3"/>
            <charset val="128"/>
          </rPr>
          <t>貴社名をご入力ください。</t>
        </r>
      </text>
    </comment>
    <comment ref="I3" authorId="0" shapeId="0" xr:uid="{4DFDDE01-1950-4FB9-85D2-A4B82EDDAEB6}">
      <text>
        <r>
          <rPr>
            <b/>
            <sz val="10"/>
            <color indexed="81"/>
            <rFont val="ＭＳ Ｐゴシック"/>
            <family val="3"/>
            <charset val="128"/>
          </rPr>
          <t>お取引掛け率をご入力ください。</t>
        </r>
      </text>
    </comment>
    <comment ref="C4" authorId="0" shapeId="0" xr:uid="{6CFBE66C-E61F-49BA-A16A-A35DE22D160E}">
      <text>
        <r>
          <rPr>
            <b/>
            <sz val="9"/>
            <color indexed="81"/>
            <rFont val="ＭＳ Ｐゴシック"/>
            <family val="3"/>
            <charset val="128"/>
          </rPr>
          <t>貴社名をご入力ください。</t>
        </r>
      </text>
    </comment>
    <comment ref="C5" authorId="0" shapeId="0" xr:uid="{448C4021-1E32-4E79-ADE6-947D74DA39DB}">
      <text>
        <r>
          <rPr>
            <b/>
            <sz val="9"/>
            <color indexed="81"/>
            <rFont val="ＭＳ Ｐゴシック"/>
            <family val="3"/>
            <charset val="128"/>
          </rPr>
          <t>※納品書に記載が必要な場合は、必ずご記載ください。</t>
        </r>
      </text>
    </comment>
    <comment ref="I6" authorId="0" shapeId="0" xr:uid="{8CB19038-28BB-4C21-B1F7-F04EEE4BE897}">
      <text>
        <r>
          <rPr>
            <b/>
            <sz val="9"/>
            <color indexed="81"/>
            <rFont val="ＭＳ Ｐゴシック"/>
            <family val="3"/>
            <charset val="128"/>
          </rPr>
          <t>在庫状況を必ずご覧ください。</t>
        </r>
      </text>
    </comment>
    <comment ref="B11" authorId="0" shapeId="0" xr:uid="{65A987B9-9ACB-4213-9DD7-70026B5180A7}">
      <text>
        <r>
          <rPr>
            <sz val="9"/>
            <color indexed="81"/>
            <rFont val="ＭＳ Ｐゴシック"/>
            <family val="3"/>
            <charset val="128"/>
          </rPr>
          <t xml:space="preserve">品番の-（ハイフン）は、抜きでご入力ください。
</t>
        </r>
      </text>
    </comment>
    <comment ref="F11" authorId="0" shapeId="0" xr:uid="{B403F7CB-8FA0-435F-8433-C4FD9F96408F}">
      <text>
        <r>
          <rPr>
            <b/>
            <sz val="9"/>
            <color indexed="81"/>
            <rFont val="ＭＳ Ｐゴシック"/>
            <family val="3"/>
            <charset val="128"/>
          </rPr>
          <t>発注数をご入力ください。</t>
        </r>
      </text>
    </comment>
    <comment ref="H43" authorId="0" shapeId="0" xr:uid="{73FD3216-2A39-4159-85AE-F08B518558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発送下代が満たない場合は、右の送料表をご参照の上、送料コードをご入力ください。
</t>
        </r>
      </text>
    </comment>
    <comment ref="H44" authorId="0" shapeId="0" xr:uid="{73693954-36F8-4771-BF38-481C49B69D53}">
      <text>
        <r>
          <rPr>
            <b/>
            <sz val="9"/>
            <color indexed="81"/>
            <rFont val="ＭＳ Ｐゴシック"/>
            <family val="3"/>
            <charset val="128"/>
          </rPr>
          <t>代引きの場合は、右の代引き手数料表をご参照の上、代引き手数料コードをご入力ください。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creer-web</author>
  </authors>
  <commentList>
    <comment ref="C3" authorId="0" shapeId="0" xr:uid="{7D2CB6C6-C517-4857-8563-096A1855AA7C}">
      <text>
        <r>
          <rPr>
            <b/>
            <sz val="9"/>
            <color indexed="81"/>
            <rFont val="ＭＳ Ｐゴシック"/>
            <family val="3"/>
            <charset val="128"/>
          </rPr>
          <t>貴社名をご入力ください。</t>
        </r>
      </text>
    </comment>
    <comment ref="I3" authorId="0" shapeId="0" xr:uid="{AD970437-2E76-413F-AB91-2EA17AAFC332}">
      <text>
        <r>
          <rPr>
            <b/>
            <sz val="10"/>
            <color indexed="81"/>
            <rFont val="ＭＳ Ｐゴシック"/>
            <family val="3"/>
            <charset val="128"/>
          </rPr>
          <t>お取引掛け率をご入力ください。</t>
        </r>
      </text>
    </comment>
    <comment ref="C4" authorId="0" shapeId="0" xr:uid="{43A8E9E0-85D8-4837-AE5E-6ED19529727A}">
      <text>
        <r>
          <rPr>
            <b/>
            <sz val="9"/>
            <color indexed="81"/>
            <rFont val="ＭＳ Ｐゴシック"/>
            <family val="3"/>
            <charset val="128"/>
          </rPr>
          <t>貴社名をご入力ください。</t>
        </r>
      </text>
    </comment>
    <comment ref="C5" authorId="0" shapeId="0" xr:uid="{C0DD3C3D-DB7C-441C-9EAC-2733A0B151DF}">
      <text>
        <r>
          <rPr>
            <b/>
            <sz val="9"/>
            <color indexed="81"/>
            <rFont val="ＭＳ Ｐゴシック"/>
            <family val="3"/>
            <charset val="128"/>
          </rPr>
          <t>※納品書に記載が必要な場合は、必ずご記載ください。</t>
        </r>
      </text>
    </comment>
    <comment ref="I6" authorId="0" shapeId="0" xr:uid="{19E6886D-D461-49F1-97A9-3080377D7813}">
      <text>
        <r>
          <rPr>
            <b/>
            <sz val="9"/>
            <color indexed="81"/>
            <rFont val="ＭＳ Ｐゴシック"/>
            <family val="3"/>
            <charset val="128"/>
          </rPr>
          <t>在庫状況を必ずご覧ください。</t>
        </r>
      </text>
    </comment>
    <comment ref="B11" authorId="0" shapeId="0" xr:uid="{F5096B3E-0FE0-41B7-B44F-603431508435}">
      <text>
        <r>
          <rPr>
            <sz val="9"/>
            <color indexed="81"/>
            <rFont val="ＭＳ Ｐゴシック"/>
            <family val="3"/>
            <charset val="128"/>
          </rPr>
          <t xml:space="preserve">品番の-（ハイフン）は、抜きでご入力ください。
</t>
        </r>
      </text>
    </comment>
    <comment ref="F11" authorId="0" shapeId="0" xr:uid="{88696A2E-C2E0-4B89-8484-08FEA44196AC}">
      <text>
        <r>
          <rPr>
            <b/>
            <sz val="9"/>
            <color indexed="81"/>
            <rFont val="ＭＳ Ｐゴシック"/>
            <family val="3"/>
            <charset val="128"/>
          </rPr>
          <t>発注数をご入力ください。</t>
        </r>
      </text>
    </comment>
    <comment ref="H43" authorId="0" shapeId="0" xr:uid="{9F4AC8F1-7BD1-416E-9062-5FBD80B254C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発送下代が満たない場合は、右の送料表をご参照の上、送料コードをご入力ください。
</t>
        </r>
      </text>
    </comment>
    <comment ref="H44" authorId="0" shapeId="0" xr:uid="{9A645A5A-60EE-4BA0-A3E0-386BF4B965F8}">
      <text>
        <r>
          <rPr>
            <b/>
            <sz val="9"/>
            <color indexed="81"/>
            <rFont val="ＭＳ Ｐゴシック"/>
            <family val="3"/>
            <charset val="128"/>
          </rPr>
          <t>代引きの場合は、右の代引き手数料表をご参照の上、代引き手数料コードをご入力ください。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creer-web</author>
  </authors>
  <commentList>
    <comment ref="C3" authorId="0" shapeId="0" xr:uid="{E8E5186A-BB7B-40DC-A56D-B6D8F6071743}">
      <text>
        <r>
          <rPr>
            <b/>
            <sz val="9"/>
            <color indexed="81"/>
            <rFont val="ＭＳ Ｐゴシック"/>
            <family val="3"/>
            <charset val="128"/>
          </rPr>
          <t>貴社名をご入力ください。</t>
        </r>
      </text>
    </comment>
    <comment ref="I3" authorId="0" shapeId="0" xr:uid="{CEB1AA34-EEFD-4633-8213-08E08C88A25B}">
      <text>
        <r>
          <rPr>
            <b/>
            <sz val="10"/>
            <color indexed="81"/>
            <rFont val="ＭＳ Ｐゴシック"/>
            <family val="3"/>
            <charset val="128"/>
          </rPr>
          <t>お取引掛け率をご入力ください。</t>
        </r>
      </text>
    </comment>
    <comment ref="C4" authorId="0" shapeId="0" xr:uid="{578038BF-C8CE-4066-A2E7-4765BCF391C3}">
      <text>
        <r>
          <rPr>
            <b/>
            <sz val="9"/>
            <color indexed="81"/>
            <rFont val="ＭＳ Ｐゴシック"/>
            <family val="3"/>
            <charset val="128"/>
          </rPr>
          <t>貴社名をご入力ください。</t>
        </r>
      </text>
    </comment>
    <comment ref="C5" authorId="0" shapeId="0" xr:uid="{50BA2FA2-4C50-4D7F-8276-604023261046}">
      <text>
        <r>
          <rPr>
            <b/>
            <sz val="9"/>
            <color indexed="81"/>
            <rFont val="ＭＳ Ｐゴシック"/>
            <family val="3"/>
            <charset val="128"/>
          </rPr>
          <t>※納品書に記載が必要な場合は、必ずご記載ください。</t>
        </r>
      </text>
    </comment>
    <comment ref="I6" authorId="0" shapeId="0" xr:uid="{22D1431B-1852-487E-BAB2-630C62ED642B}">
      <text>
        <r>
          <rPr>
            <b/>
            <sz val="9"/>
            <color indexed="81"/>
            <rFont val="ＭＳ Ｐゴシック"/>
            <family val="3"/>
            <charset val="128"/>
          </rPr>
          <t>在庫状況を必ずご覧ください。</t>
        </r>
      </text>
    </comment>
    <comment ref="B11" authorId="0" shapeId="0" xr:uid="{EAA6A0F1-A532-4A08-8B9E-AB887C7476D7}">
      <text>
        <r>
          <rPr>
            <sz val="9"/>
            <color indexed="81"/>
            <rFont val="ＭＳ Ｐゴシック"/>
            <family val="3"/>
            <charset val="128"/>
          </rPr>
          <t xml:space="preserve">品番の-（ハイフン）は、抜きでご入力ください。
</t>
        </r>
      </text>
    </comment>
    <comment ref="F11" authorId="0" shapeId="0" xr:uid="{A3400A84-E962-4967-89F4-396E8C696A04}">
      <text>
        <r>
          <rPr>
            <b/>
            <sz val="9"/>
            <color indexed="81"/>
            <rFont val="ＭＳ Ｐゴシック"/>
            <family val="3"/>
            <charset val="128"/>
          </rPr>
          <t>発注数をご入力ください。</t>
        </r>
      </text>
    </comment>
    <comment ref="H43" authorId="0" shapeId="0" xr:uid="{0E4F5EE7-A857-4CB6-8820-72F87C8F44E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発送下代が満たない場合は、右の送料表をご参照の上、送料コードをご入力ください。
</t>
        </r>
      </text>
    </comment>
    <comment ref="H44" authorId="0" shapeId="0" xr:uid="{BD8407C3-5E7C-4B40-AEA3-A676CF6120A2}">
      <text>
        <r>
          <rPr>
            <b/>
            <sz val="9"/>
            <color indexed="81"/>
            <rFont val="ＭＳ Ｐゴシック"/>
            <family val="3"/>
            <charset val="128"/>
          </rPr>
          <t>代引きの場合は、右の代引き手数料表をご参照の上、代引き手数料コードをご入力ください。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<sst xmlns="http://schemas.openxmlformats.org/spreadsheetml/2006/main" count="210" uniqueCount="69">
  <si>
    <t>株式会社クレエ 発注書</t>
    <rPh sb="0" eb="4">
      <t>カブシキガイシャ</t>
    </rPh>
    <rPh sb="8" eb="10">
      <t>ハッチュウ</t>
    </rPh>
    <rPh sb="10" eb="11">
      <t>ショ</t>
    </rPh>
    <phoneticPr fontId="3"/>
  </si>
  <si>
    <t>発注日</t>
    <rPh sb="0" eb="2">
      <t>ハッチュウ</t>
    </rPh>
    <rPh sb="2" eb="3">
      <t>ビ</t>
    </rPh>
    <phoneticPr fontId="3"/>
  </si>
  <si>
    <t>貴社名</t>
    <rPh sb="0" eb="2">
      <t>キシャ</t>
    </rPh>
    <rPh sb="2" eb="3">
      <t>メイ</t>
    </rPh>
    <phoneticPr fontId="3"/>
  </si>
  <si>
    <t>掛け率</t>
    <rPh sb="0" eb="1">
      <t>カ</t>
    </rPh>
    <rPh sb="2" eb="3">
      <t>リツ</t>
    </rPh>
    <phoneticPr fontId="3"/>
  </si>
  <si>
    <t>返信先FAX番号</t>
    <rPh sb="0" eb="2">
      <t>ヘンシン</t>
    </rPh>
    <rPh sb="2" eb="3">
      <t>サキ</t>
    </rPh>
    <rPh sb="6" eb="8">
      <t>バンゴウ</t>
    </rPh>
    <phoneticPr fontId="3"/>
  </si>
  <si>
    <t>お客様発注№</t>
    <rPh sb="1" eb="3">
      <t>キャクサマ</t>
    </rPh>
    <rPh sb="3" eb="5">
      <t>ハッチュウ</t>
    </rPh>
    <phoneticPr fontId="3"/>
  </si>
  <si>
    <t>納品先名</t>
    <rPh sb="0" eb="2">
      <t>ノウヒン</t>
    </rPh>
    <rPh sb="2" eb="3">
      <t>サキ</t>
    </rPh>
    <rPh sb="3" eb="4">
      <t>メイ</t>
    </rPh>
    <phoneticPr fontId="3"/>
  </si>
  <si>
    <t>納品先住所</t>
    <rPh sb="0" eb="2">
      <t>ノウヒン</t>
    </rPh>
    <rPh sb="2" eb="3">
      <t>サキ</t>
    </rPh>
    <rPh sb="3" eb="5">
      <t>ジュウショ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</si>
  <si>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</si>
  <si>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</si>
  <si>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希望納期</t>
    <rPh sb="0" eb="2">
      <t>キボウ</t>
    </rPh>
    <rPh sb="2" eb="4">
      <t>ノウキ</t>
    </rPh>
    <phoneticPr fontId="3"/>
  </si>
  <si>
    <t>在庫状況</t>
    <rPh sb="0" eb="2">
      <t>ザイコ</t>
    </rPh>
    <rPh sb="2" eb="4">
      <t>ジョウキョウ</t>
    </rPh>
    <phoneticPr fontId="3"/>
  </si>
  <si>
    <t>※在庫状況に関しまして　　　　　　　　　　　　　　　在庫は毎日更新しております。こちらの日時をご確認頂き、ご発注の際はホームページより、最新の物をダウンロードされた後、ご使用ください。</t>
    <rPh sb="1" eb="3">
      <t>ザイコ</t>
    </rPh>
    <rPh sb="3" eb="5">
      <t>ジョウキョウ</t>
    </rPh>
    <rPh sb="6" eb="7">
      <t>カン</t>
    </rPh>
    <rPh sb="26" eb="28">
      <t>ザイコ</t>
    </rPh>
    <rPh sb="29" eb="31">
      <t>マイニチ</t>
    </rPh>
    <rPh sb="31" eb="33">
      <t>コウシン</t>
    </rPh>
    <rPh sb="44" eb="45">
      <t>ヒ</t>
    </rPh>
    <rPh sb="45" eb="46">
      <t>ジ</t>
    </rPh>
    <rPh sb="48" eb="51">
      <t>カクニンイタダ</t>
    </rPh>
    <rPh sb="54" eb="56">
      <t>ハッチュウ</t>
    </rPh>
    <rPh sb="57" eb="58">
      <t>サイ</t>
    </rPh>
    <rPh sb="68" eb="70">
      <t>サイシン</t>
    </rPh>
    <rPh sb="71" eb="72">
      <t>モノ</t>
    </rPh>
    <rPh sb="82" eb="83">
      <t>ゴ</t>
    </rPh>
    <rPh sb="85" eb="87">
      <t>シヨウ</t>
    </rPh>
    <phoneticPr fontId="3"/>
  </si>
  <si>
    <t>商品コード</t>
    <rPh sb="0" eb="2">
      <t>ショウヒン</t>
    </rPh>
    <phoneticPr fontId="3"/>
  </si>
  <si>
    <t>商品名</t>
    <rPh sb="0" eb="3">
      <t>ショウヒンメイ</t>
    </rPh>
    <phoneticPr fontId="3"/>
  </si>
  <si>
    <t>上代</t>
    <rPh sb="0" eb="2">
      <t>ジョウダイ</t>
    </rPh>
    <phoneticPr fontId="3"/>
  </si>
  <si>
    <t>在庫数</t>
    <rPh sb="0" eb="2">
      <t>ザイコ</t>
    </rPh>
    <rPh sb="2" eb="3">
      <t>スウ</t>
    </rPh>
    <phoneticPr fontId="3"/>
  </si>
  <si>
    <t>数量</t>
    <rPh sb="0" eb="2">
      <t>スウリョウ</t>
    </rPh>
    <phoneticPr fontId="3"/>
  </si>
  <si>
    <t>下代</t>
  </si>
  <si>
    <t>下代計</t>
    <rPh sb="2" eb="3">
      <t>ケイ</t>
    </rPh>
    <phoneticPr fontId="3"/>
  </si>
  <si>
    <t>入荷予定</t>
    <rPh sb="0" eb="2">
      <t>ニュウカ</t>
    </rPh>
    <rPh sb="2" eb="4">
      <t>ヨテイ</t>
    </rPh>
    <phoneticPr fontId="3"/>
  </si>
  <si>
    <t>銀行振込みの場合</t>
    <rPh sb="0" eb="2">
      <t>ギンコウ</t>
    </rPh>
    <rPh sb="2" eb="4">
      <t>フリコ</t>
    </rPh>
    <rPh sb="6" eb="8">
      <t>バアイ</t>
    </rPh>
    <phoneticPr fontId="3"/>
  </si>
  <si>
    <t>【振り込み先】りそな銀行　東大阪支店　普通　0290179　株式会社　クレエ</t>
    <rPh sb="10" eb="12">
      <t>ギンコウ</t>
    </rPh>
    <rPh sb="13" eb="16">
      <t>ヒガシオオサカ</t>
    </rPh>
    <rPh sb="16" eb="18">
      <t>シテン</t>
    </rPh>
    <rPh sb="19" eb="21">
      <t>フツウ</t>
    </rPh>
    <phoneticPr fontId="3"/>
  </si>
  <si>
    <t>送料表</t>
    <rPh sb="0" eb="2">
      <t>ソウリョウ</t>
    </rPh>
    <rPh sb="2" eb="3">
      <t>ヒョウ</t>
    </rPh>
    <phoneticPr fontId="3"/>
  </si>
  <si>
    <t>コード</t>
    <phoneticPr fontId="3"/>
  </si>
  <si>
    <t>地域</t>
    <rPh sb="0" eb="2">
      <t>チイキ</t>
    </rPh>
    <phoneticPr fontId="3"/>
  </si>
  <si>
    <t>都道府県</t>
    <rPh sb="0" eb="4">
      <t>トドウフケン</t>
    </rPh>
    <phoneticPr fontId="3"/>
  </si>
  <si>
    <t>金額</t>
    <rPh sb="0" eb="2">
      <t>キンガク</t>
    </rPh>
    <phoneticPr fontId="3"/>
  </si>
  <si>
    <t>北海道</t>
    <rPh sb="0" eb="3">
      <t>ホッカイドウ</t>
    </rPh>
    <phoneticPr fontId="3"/>
  </si>
  <si>
    <t>北東北</t>
    <rPh sb="0" eb="1">
      <t>キタ</t>
    </rPh>
    <rPh sb="1" eb="2">
      <t>ヒガシ</t>
    </rPh>
    <rPh sb="2" eb="3">
      <t>キタ</t>
    </rPh>
    <phoneticPr fontId="3"/>
  </si>
  <si>
    <t>青森県・岩手県・秋田県</t>
    <rPh sb="0" eb="2">
      <t>アオモリ</t>
    </rPh>
    <rPh sb="2" eb="3">
      <t>ケン</t>
    </rPh>
    <rPh sb="4" eb="6">
      <t>イワテ</t>
    </rPh>
    <rPh sb="6" eb="7">
      <t>ケン</t>
    </rPh>
    <rPh sb="8" eb="10">
      <t>アキタ</t>
    </rPh>
    <rPh sb="10" eb="11">
      <t>ケン</t>
    </rPh>
    <phoneticPr fontId="3"/>
  </si>
  <si>
    <t>南東北</t>
    <rPh sb="0" eb="1">
      <t>ミナミ</t>
    </rPh>
    <rPh sb="1" eb="2">
      <t>ヒガシ</t>
    </rPh>
    <rPh sb="2" eb="3">
      <t>キタ</t>
    </rPh>
    <phoneticPr fontId="3"/>
  </si>
  <si>
    <t>宮城県・山形県・福島県</t>
    <rPh sb="0" eb="3">
      <t>ミヤギケン</t>
    </rPh>
    <rPh sb="4" eb="6">
      <t>ヤマガタ</t>
    </rPh>
    <rPh sb="6" eb="7">
      <t>ケン</t>
    </rPh>
    <rPh sb="8" eb="10">
      <t>フクシマ</t>
    </rPh>
    <rPh sb="10" eb="11">
      <t>ケン</t>
    </rPh>
    <phoneticPr fontId="3"/>
  </si>
  <si>
    <t>関東</t>
    <rPh sb="0" eb="1">
      <t>カン</t>
    </rPh>
    <rPh sb="1" eb="2">
      <t>ヒガシ</t>
    </rPh>
    <phoneticPr fontId="3"/>
  </si>
  <si>
    <t>茨城県・栃木県・群馬県・埼玉県・千葉県・東京都・神奈川県・山梨県</t>
    <rPh sb="0" eb="3">
      <t>イバラギケン</t>
    </rPh>
    <rPh sb="4" eb="6">
      <t>トチギ</t>
    </rPh>
    <rPh sb="6" eb="7">
      <t>ケン</t>
    </rPh>
    <rPh sb="8" eb="11">
      <t>グンマケン</t>
    </rPh>
    <rPh sb="12" eb="15">
      <t>サイタマケン</t>
    </rPh>
    <rPh sb="16" eb="19">
      <t>チバケン</t>
    </rPh>
    <rPh sb="20" eb="23">
      <t>トウキョウト</t>
    </rPh>
    <rPh sb="24" eb="28">
      <t>カナガワケン</t>
    </rPh>
    <rPh sb="29" eb="32">
      <t>ヤマナシケン</t>
    </rPh>
    <phoneticPr fontId="3"/>
  </si>
  <si>
    <t>信越</t>
    <rPh sb="0" eb="2">
      <t>シンエツ</t>
    </rPh>
    <phoneticPr fontId="3"/>
  </si>
  <si>
    <t>新潟県・長野県</t>
    <rPh sb="0" eb="3">
      <t>ニイガタケン</t>
    </rPh>
    <rPh sb="4" eb="7">
      <t>ナガノケン</t>
    </rPh>
    <phoneticPr fontId="3"/>
  </si>
  <si>
    <t>北陸</t>
    <rPh sb="0" eb="2">
      <t>ホクリク</t>
    </rPh>
    <phoneticPr fontId="3"/>
  </si>
  <si>
    <t>富山県・石川県・福井県</t>
    <rPh sb="0" eb="2">
      <t>トヤマ</t>
    </rPh>
    <rPh sb="2" eb="3">
      <t>ケン</t>
    </rPh>
    <rPh sb="4" eb="7">
      <t>イシカワケン</t>
    </rPh>
    <rPh sb="8" eb="10">
      <t>フクイ</t>
    </rPh>
    <rPh sb="10" eb="11">
      <t>ケン</t>
    </rPh>
    <phoneticPr fontId="3"/>
  </si>
  <si>
    <t>東海</t>
    <rPh sb="0" eb="2">
      <t>トウカイ</t>
    </rPh>
    <phoneticPr fontId="3"/>
  </si>
  <si>
    <t>岐阜県・静岡県・愛知県・三重県</t>
    <rPh sb="0" eb="3">
      <t>ギフケン</t>
    </rPh>
    <rPh sb="4" eb="6">
      <t>シズオカ</t>
    </rPh>
    <rPh sb="6" eb="7">
      <t>ケン</t>
    </rPh>
    <rPh sb="8" eb="11">
      <t>アイチケン</t>
    </rPh>
    <rPh sb="12" eb="14">
      <t>ミエ</t>
    </rPh>
    <rPh sb="14" eb="15">
      <t>ケン</t>
    </rPh>
    <phoneticPr fontId="3"/>
  </si>
  <si>
    <t>関西</t>
    <rPh sb="0" eb="2">
      <t>カンサイ</t>
    </rPh>
    <phoneticPr fontId="3"/>
  </si>
  <si>
    <t>滋賀県・京都府・大阪府・兵庫県・奈良県・和歌山県</t>
    <rPh sb="0" eb="3">
      <t>シガケン</t>
    </rPh>
    <rPh sb="4" eb="6">
      <t>キョウト</t>
    </rPh>
    <rPh sb="6" eb="7">
      <t>フ</t>
    </rPh>
    <rPh sb="8" eb="11">
      <t>オオサカフ</t>
    </rPh>
    <rPh sb="12" eb="15">
      <t>ヒョウゴケン</t>
    </rPh>
    <rPh sb="16" eb="19">
      <t>ナラケン</t>
    </rPh>
    <rPh sb="20" eb="24">
      <t>ワカヤマケン</t>
    </rPh>
    <phoneticPr fontId="3"/>
  </si>
  <si>
    <t>中国</t>
    <rPh sb="0" eb="2">
      <t>チュウゴク</t>
    </rPh>
    <phoneticPr fontId="3"/>
  </si>
  <si>
    <t>鳥取県・島根県・岡山県・広島県・山口県</t>
    <rPh sb="0" eb="2">
      <t>トットリ</t>
    </rPh>
    <rPh sb="2" eb="3">
      <t>ケン</t>
    </rPh>
    <rPh sb="4" eb="7">
      <t>シマネケン</t>
    </rPh>
    <rPh sb="8" eb="10">
      <t>オカヤマ</t>
    </rPh>
    <rPh sb="10" eb="11">
      <t>ケン</t>
    </rPh>
    <rPh sb="12" eb="14">
      <t>ヒロシマ</t>
    </rPh>
    <rPh sb="14" eb="15">
      <t>ケン</t>
    </rPh>
    <rPh sb="16" eb="18">
      <t>ヤマグチ</t>
    </rPh>
    <rPh sb="18" eb="19">
      <t>ケン</t>
    </rPh>
    <phoneticPr fontId="3"/>
  </si>
  <si>
    <t>四国</t>
    <rPh sb="0" eb="2">
      <t>シコク</t>
    </rPh>
    <phoneticPr fontId="3"/>
  </si>
  <si>
    <t>徳島県・香川県・愛媛県・高知県</t>
    <rPh sb="0" eb="3">
      <t>トクシマケン</t>
    </rPh>
    <rPh sb="4" eb="7">
      <t>カガワケン</t>
    </rPh>
    <rPh sb="8" eb="10">
      <t>エヒメ</t>
    </rPh>
    <rPh sb="10" eb="11">
      <t>ケン</t>
    </rPh>
    <rPh sb="12" eb="15">
      <t>コウチケン</t>
    </rPh>
    <phoneticPr fontId="3"/>
  </si>
  <si>
    <t>北九州</t>
    <rPh sb="0" eb="1">
      <t>キタ</t>
    </rPh>
    <rPh sb="1" eb="3">
      <t>キュウシュウ</t>
    </rPh>
    <phoneticPr fontId="3"/>
  </si>
  <si>
    <t>福岡県・佐賀県・長崎県・大分県</t>
    <rPh sb="0" eb="2">
      <t>フクオカ</t>
    </rPh>
    <rPh sb="2" eb="3">
      <t>ケン</t>
    </rPh>
    <rPh sb="4" eb="7">
      <t>サガケン</t>
    </rPh>
    <rPh sb="8" eb="10">
      <t>ナガサキ</t>
    </rPh>
    <rPh sb="10" eb="11">
      <t>ケン</t>
    </rPh>
    <rPh sb="12" eb="14">
      <t>オオイタ</t>
    </rPh>
    <rPh sb="14" eb="15">
      <t>ケン</t>
    </rPh>
    <phoneticPr fontId="3"/>
  </si>
  <si>
    <t>南九州</t>
    <rPh sb="0" eb="1">
      <t>ミナミ</t>
    </rPh>
    <rPh sb="1" eb="3">
      <t>キュウシュウ</t>
    </rPh>
    <phoneticPr fontId="3"/>
  </si>
  <si>
    <t>熊本県・宮崎県・鹿児島県</t>
    <rPh sb="0" eb="1">
      <t>クマ</t>
    </rPh>
    <rPh sb="1" eb="2">
      <t>モト</t>
    </rPh>
    <rPh sb="2" eb="3">
      <t>ケン</t>
    </rPh>
    <rPh sb="4" eb="6">
      <t>ミヤザキ</t>
    </rPh>
    <rPh sb="6" eb="7">
      <t>ケン</t>
    </rPh>
    <rPh sb="8" eb="11">
      <t>カゴシマ</t>
    </rPh>
    <rPh sb="11" eb="12">
      <t>ケン</t>
    </rPh>
    <phoneticPr fontId="3"/>
  </si>
  <si>
    <t>ご予約ご希望の場合は、必ず「予約する」に○をつけてください。</t>
    <phoneticPr fontId="3"/>
  </si>
  <si>
    <t>その他</t>
    <rPh sb="2" eb="3">
      <t>タ</t>
    </rPh>
    <phoneticPr fontId="3"/>
  </si>
  <si>
    <r>
      <t>沖縄・離島　</t>
    </r>
    <r>
      <rPr>
        <sz val="8"/>
        <rFont val="Meiryo UI"/>
        <family val="3"/>
        <charset val="128"/>
      </rPr>
      <t>※別途中継料1カートンにつき1650円（税込）かかります。</t>
    </r>
    <rPh sb="0" eb="2">
      <t>オキナワ</t>
    </rPh>
    <rPh sb="3" eb="5">
      <t>リトウ</t>
    </rPh>
    <rPh sb="7" eb="9">
      <t>ベット</t>
    </rPh>
    <rPh sb="9" eb="11">
      <t>チュウケイ</t>
    </rPh>
    <rPh sb="11" eb="12">
      <t>リョウ</t>
    </rPh>
    <rPh sb="24" eb="25">
      <t>エン</t>
    </rPh>
    <rPh sb="26" eb="28">
      <t>ゼイコミ</t>
    </rPh>
    <phoneticPr fontId="3"/>
  </si>
  <si>
    <t>別途見積</t>
    <rPh sb="0" eb="2">
      <t>ベット</t>
    </rPh>
    <rPh sb="2" eb="4">
      <t>ミツモ</t>
    </rPh>
    <phoneticPr fontId="3"/>
  </si>
  <si>
    <t>こちらに返答がない場合はキャンセルとなります。ご了承の程よろしくお願いします。</t>
    <phoneticPr fontId="3"/>
  </si>
  <si>
    <t>欠品商品について    予約する ・ キャンセル</t>
  </si>
  <si>
    <t>代引き手数料表</t>
    <rPh sb="0" eb="2">
      <t>ダイビ</t>
    </rPh>
    <rPh sb="3" eb="6">
      <t>テスウリョウ</t>
    </rPh>
    <rPh sb="6" eb="7">
      <t>ヒョウ</t>
    </rPh>
    <phoneticPr fontId="3"/>
  </si>
  <si>
    <t>備考:</t>
    <rPh sb="0" eb="2">
      <t>ビコウ</t>
    </rPh>
    <phoneticPr fontId="3"/>
  </si>
  <si>
    <t>消費税</t>
    <rPh sb="0" eb="3">
      <t>ショウヒゼイ</t>
    </rPh>
    <phoneticPr fontId="3"/>
  </si>
  <si>
    <t>発送下代合計が10.000円未満の場合</t>
    <rPh sb="0" eb="2">
      <t>ハッソウ</t>
    </rPh>
    <rPh sb="2" eb="3">
      <t>シタ</t>
    </rPh>
    <rPh sb="3" eb="4">
      <t>ダイ</t>
    </rPh>
    <rPh sb="4" eb="6">
      <t>ゴウケイ</t>
    </rPh>
    <rPh sb="13" eb="14">
      <t>エン</t>
    </rPh>
    <rPh sb="14" eb="16">
      <t>ミマン</t>
    </rPh>
    <rPh sb="17" eb="19">
      <t>バアイ</t>
    </rPh>
    <phoneticPr fontId="3"/>
  </si>
  <si>
    <t>送料</t>
    <rPh sb="0" eb="2">
      <t>ソウリョウ</t>
    </rPh>
    <phoneticPr fontId="3"/>
  </si>
  <si>
    <t>発送下代合計が30.000円未満の場合</t>
    <rPh sb="0" eb="2">
      <t>ハッソウ</t>
    </rPh>
    <rPh sb="2" eb="3">
      <t>シタ</t>
    </rPh>
    <rPh sb="3" eb="4">
      <t>ダイ</t>
    </rPh>
    <rPh sb="4" eb="6">
      <t>ゴウケイ</t>
    </rPh>
    <rPh sb="13" eb="14">
      <t>エン</t>
    </rPh>
    <rPh sb="14" eb="16">
      <t>ミマン</t>
    </rPh>
    <rPh sb="17" eb="19">
      <t>バアイ</t>
    </rPh>
    <phoneticPr fontId="3"/>
  </si>
  <si>
    <t>代引き手数料</t>
    <rPh sb="0" eb="2">
      <t>ダイビ</t>
    </rPh>
    <rPh sb="3" eb="6">
      <t>テスウリョウ</t>
    </rPh>
    <phoneticPr fontId="3"/>
  </si>
  <si>
    <t>発送下代合計が30.000円以上100.000円未満</t>
    <rPh sb="0" eb="2">
      <t>ハッソウ</t>
    </rPh>
    <rPh sb="2" eb="3">
      <t>シタ</t>
    </rPh>
    <rPh sb="3" eb="4">
      <t>ダイ</t>
    </rPh>
    <rPh sb="4" eb="6">
      <t>ゴウケイ</t>
    </rPh>
    <rPh sb="13" eb="14">
      <t>エン</t>
    </rPh>
    <rPh sb="14" eb="16">
      <t>イジョウ</t>
    </rPh>
    <rPh sb="23" eb="24">
      <t>エン</t>
    </rPh>
    <rPh sb="24" eb="26">
      <t>ミマン</t>
    </rPh>
    <phoneticPr fontId="3"/>
  </si>
  <si>
    <t>合計</t>
    <rPh sb="0" eb="2">
      <t>ゴウケイ</t>
    </rPh>
    <phoneticPr fontId="3"/>
  </si>
  <si>
    <t>POST GENERAL 発注書</t>
    <rPh sb="13" eb="15">
      <t>ハッチュウ</t>
    </rPh>
    <rPh sb="15" eb="16">
      <t>ショ</t>
    </rPh>
    <phoneticPr fontId="3"/>
  </si>
  <si>
    <r>
      <rPr>
        <sz val="10"/>
        <rFont val="Meiryo UI"/>
        <family val="3"/>
        <charset val="128"/>
      </rPr>
      <t xml:space="preserve">欠品商品について  </t>
    </r>
    <r>
      <rPr>
        <sz val="14"/>
        <rFont val="Meiryo UI"/>
        <family val="3"/>
        <charset val="128"/>
      </rPr>
      <t xml:space="preserve">  </t>
    </r>
    <r>
      <rPr>
        <b/>
        <sz val="14"/>
        <rFont val="Meiryo UI"/>
        <family val="3"/>
        <charset val="128"/>
      </rPr>
      <t>予約する ・ キャンセル</t>
    </r>
    <rPh sb="0" eb="4">
      <t>ケッピンショウヒン</t>
    </rPh>
    <rPh sb="12" eb="14">
      <t>ヨヤク</t>
    </rPh>
    <phoneticPr fontId="3"/>
  </si>
  <si>
    <t>DOGS FOR PEACE 発注書</t>
    <rPh sb="15" eb="17">
      <t>ハッチュウ</t>
    </rPh>
    <rPh sb="17" eb="18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</si>
</sst>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;[Red]\-0\ "/>
    <numFmt numFmtId="177" formatCode="m&quot;月&quot;d&quot;日&quot;;@"/>
    <numFmt numFmtId="178" formatCode="0_ 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3"/>
      <charset val="128"/>
    </font>
    <font>
      <b/>
      <sz val="16"/>
      <name val="Meiryo UI"/>
      <family val="3"/>
      <charset val="128"/>
    </font>
    <font>
      <b/>
      <u/>
      <sz val="16"/>
      <name val="Meiryo UI"/>
      <family val="3"/>
      <charset val="128"/>
    </font>
    <font>
      <u/>
      <sz val="16"/>
      <name val="Meiryo UI"/>
      <family val="3"/>
      <charset val="128"/>
    </font>
    <font>
      <sz val="10"/>
      <name val="Meiryo UI"/>
      <family val="3"/>
      <charset val="128"/>
    </font>
    <font>
      <u/>
      <sz val="11"/>
      <name val="Meiryo UI"/>
      <family val="3"/>
      <charset val="128"/>
    </font>
    <font>
      <u/>
      <sz val="9"/>
      <name val="Meiryo UI"/>
      <family val="3"/>
      <charset val="128"/>
    </font>
    <font>
      <sz val="12"/>
      <name val="Meiryo UI"/>
      <family val="3"/>
      <charset val="128"/>
    </font>
    <font>
      <b/>
      <u/>
      <sz val="11"/>
      <name val="Meiryo UI"/>
      <family val="3"/>
      <charset val="128"/>
    </font>
    <font>
      <u/>
      <sz val="12"/>
      <name val="Meiryo UI"/>
      <family val="3"/>
      <charset val="128"/>
    </font>
    <font>
      <sz val="9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8"/>
      <name val="Meiryo UI"/>
      <family val="3"/>
      <charset val="128"/>
    </font>
    <font>
      <b/>
      <sz val="11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name val="Meiryo UI"/>
      <family val="3"/>
      <charset val="128"/>
    </font>
    <font>
      <b/>
      <sz val="8"/>
      <color theme="5" tint="-0.249977111117893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0"/>
      <name val="Arial Unicode MS"/>
      <family val="3"/>
      <charset val="128"/>
    </font>
    <font>
      <b/>
      <sz val="9"/>
      <name val="Arial Unicode MS"/>
      <family val="3"/>
      <charset val="128"/>
    </font>
    <font>
      <sz val="9"/>
      <name val="Arial Unicode MS"/>
      <family val="3"/>
      <charset val="128"/>
    </font>
    <font>
      <sz val="10"/>
      <name val="Arial Unicode MS"/>
      <family val="3"/>
      <charset val="128"/>
    </font>
    <font>
      <b/>
      <sz val="11"/>
      <color theme="1"/>
      <name val="Meiryo UI"/>
      <family val="3"/>
      <charset val="128"/>
    </font>
    <font>
      <b/>
      <u/>
      <sz val="10"/>
      <name val="Meiryo UI"/>
      <family val="3"/>
      <charset val="128"/>
    </font>
    <font>
      <sz val="14"/>
      <name val="Meiryo UI"/>
      <family val="3"/>
      <charset val="128"/>
    </font>
    <font>
      <sz val="10"/>
      <color indexed="17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C00000"/>
      </left>
      <right/>
      <top style="double">
        <color rgb="FFC00000"/>
      </top>
      <bottom/>
      <diagonal/>
    </border>
    <border>
      <left/>
      <right/>
      <top style="double">
        <color rgb="FFC00000"/>
      </top>
      <bottom/>
      <diagonal/>
    </border>
    <border>
      <left/>
      <right style="double">
        <color rgb="FFC00000"/>
      </right>
      <top style="double">
        <color rgb="FFC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C00000"/>
      </left>
      <right/>
      <top/>
      <bottom/>
      <diagonal/>
    </border>
    <border>
      <left/>
      <right style="double">
        <color rgb="FFC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C00000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/>
      <right style="double">
        <color rgb="FFC00000"/>
      </right>
      <top/>
      <bottom style="double">
        <color rgb="FFC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left" vertical="center"/>
    </xf>
    <xf numFmtId="14" fontId="10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right" vertical="center" shrinkToFit="1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12" fillId="0" borderId="4" xfId="0" applyFont="1" applyBorder="1" applyAlignment="1" applyProtection="1">
      <alignment horizontal="left" vertical="center" shrinkToFit="1"/>
      <protection locked="0"/>
    </xf>
    <xf numFmtId="176" fontId="12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9" fontId="7" fillId="0" borderId="6" xfId="0" applyNumberFormat="1" applyFont="1" applyBorder="1" applyAlignment="1" applyProtection="1">
      <alignment horizontal="center" vertical="center"/>
      <protection locked="0"/>
    </xf>
    <xf numFmtId="9" fontId="7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right" vertical="center" shrinkToFit="1"/>
    </xf>
    <xf numFmtId="0" fontId="12" fillId="0" borderId="8" xfId="0" applyFont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 applyProtection="1">
      <alignment horizontal="left" vertical="center" shrinkToFit="1"/>
      <protection locked="0"/>
    </xf>
    <xf numFmtId="176" fontId="13" fillId="0" borderId="10" xfId="0" applyNumberFormat="1" applyFont="1" applyBorder="1" applyAlignment="1">
      <alignment horizontal="center" vertical="center"/>
    </xf>
    <xf numFmtId="9" fontId="7" fillId="0" borderId="11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right" vertical="center" shrinkToFit="1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4" xfId="0" applyFont="1" applyBorder="1" applyAlignment="1" applyProtection="1">
      <alignment horizontal="left" vertical="center" shrinkToFit="1"/>
      <protection locked="0"/>
    </xf>
    <xf numFmtId="176" fontId="10" fillId="0" borderId="0" xfId="0" applyNumberFormat="1" applyFont="1" applyAlignment="1" applyProtection="1">
      <alignment horizontal="center" vertical="center"/>
      <protection locked="0"/>
    </xf>
    <xf numFmtId="176" fontId="13" fillId="0" borderId="0" xfId="0" applyNumberFormat="1" applyFont="1">
      <alignment vertical="center"/>
    </xf>
    <xf numFmtId="49" fontId="14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right" vertical="center" shrinkToFit="1"/>
    </xf>
    <xf numFmtId="0" fontId="10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6" fillId="0" borderId="15" xfId="0" applyFont="1" applyBorder="1" applyAlignment="1">
      <alignment horizontal="right" vertical="center" shrinkToFit="1"/>
    </xf>
    <xf numFmtId="56" fontId="10" fillId="0" borderId="15" xfId="0" applyNumberFormat="1" applyFont="1" applyBorder="1" applyAlignment="1" applyProtection="1">
      <alignment horizontal="center" vertical="center"/>
      <protection locked="0"/>
    </xf>
    <xf numFmtId="176" fontId="17" fillId="0" borderId="0" xfId="0" applyNumberFormat="1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wrapText="1"/>
    </xf>
    <xf numFmtId="177" fontId="2" fillId="0" borderId="0" xfId="0" applyNumberFormat="1" applyFont="1" applyAlignment="1">
      <alignment horizontal="center" vertical="center"/>
    </xf>
    <xf numFmtId="0" fontId="20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>
      <alignment horizontal="center" vertical="center"/>
    </xf>
    <xf numFmtId="38" fontId="17" fillId="0" borderId="22" xfId="1" applyFont="1" applyFill="1" applyBorder="1" applyAlignment="1">
      <alignment horizontal="center" vertical="center"/>
    </xf>
    <xf numFmtId="176" fontId="17" fillId="0" borderId="23" xfId="1" applyNumberFormat="1" applyFont="1" applyFill="1" applyBorder="1" applyAlignment="1">
      <alignment horizontal="center" vertical="center"/>
    </xf>
    <xf numFmtId="0" fontId="17" fillId="0" borderId="19" xfId="1" applyNumberFormat="1" applyFont="1" applyFill="1" applyBorder="1" applyAlignment="1">
      <alignment horizontal="center" vertical="center"/>
    </xf>
    <xf numFmtId="176" fontId="17" fillId="0" borderId="21" xfId="1" applyNumberFormat="1" applyFont="1" applyBorder="1" applyAlignment="1">
      <alignment horizontal="center" vertical="center"/>
    </xf>
    <xf numFmtId="176" fontId="17" fillId="0" borderId="22" xfId="1" applyNumberFormat="1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8" fillId="0" borderId="2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0" fontId="21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 shrinkToFit="1"/>
    </xf>
    <xf numFmtId="176" fontId="13" fillId="0" borderId="27" xfId="2" applyNumberFormat="1" applyFont="1" applyFill="1" applyBorder="1" applyAlignment="1" applyProtection="1">
      <alignment horizontal="center" vertical="center" shrinkToFit="1"/>
      <protection locked="0"/>
    </xf>
    <xf numFmtId="176" fontId="13" fillId="0" borderId="29" xfId="2" applyNumberFormat="1" applyFont="1" applyBorder="1" applyAlignment="1" applyProtection="1">
      <alignment horizontal="center" vertical="center" shrinkToFit="1"/>
    </xf>
    <xf numFmtId="176" fontId="13" fillId="0" borderId="30" xfId="2" applyNumberFormat="1" applyFont="1" applyBorder="1" applyAlignment="1" applyProtection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3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Protection="1">
      <alignment vertical="center"/>
      <protection locked="0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/>
    </xf>
    <xf numFmtId="0" fontId="13" fillId="0" borderId="37" xfId="0" applyFont="1" applyBorder="1" applyProtection="1">
      <alignment vertical="center"/>
      <protection locked="0"/>
    </xf>
    <xf numFmtId="49" fontId="22" fillId="2" borderId="38" xfId="0" applyNumberFormat="1" applyFont="1" applyFill="1" applyBorder="1" applyAlignment="1">
      <alignment horizontal="left" vertical="center"/>
    </xf>
    <xf numFmtId="49" fontId="23" fillId="2" borderId="39" xfId="0" applyNumberFormat="1" applyFont="1" applyFill="1" applyBorder="1" applyAlignment="1">
      <alignment horizontal="left" vertical="center"/>
    </xf>
    <xf numFmtId="49" fontId="23" fillId="2" borderId="20" xfId="0" applyNumberFormat="1" applyFont="1" applyFill="1" applyBorder="1" applyAlignment="1">
      <alignment horizontal="left" vertical="center"/>
    </xf>
    <xf numFmtId="49" fontId="23" fillId="3" borderId="40" xfId="0" applyNumberFormat="1" applyFont="1" applyFill="1" applyBorder="1" applyAlignment="1">
      <alignment horizontal="center" vertical="center"/>
    </xf>
    <xf numFmtId="49" fontId="23" fillId="3" borderId="41" xfId="0" applyNumberFormat="1" applyFont="1" applyFill="1" applyBorder="1" applyAlignment="1">
      <alignment horizontal="left" vertical="center"/>
    </xf>
    <xf numFmtId="49" fontId="23" fillId="3" borderId="42" xfId="0" applyNumberFormat="1" applyFont="1" applyFill="1" applyBorder="1" applyAlignment="1">
      <alignment horizontal="left" vertical="center"/>
    </xf>
    <xf numFmtId="0" fontId="24" fillId="3" borderId="43" xfId="0" applyFont="1" applyFill="1" applyBorder="1" applyAlignment="1">
      <alignment horizontal="center" vertical="center"/>
    </xf>
    <xf numFmtId="0" fontId="25" fillId="0" borderId="22" xfId="0" applyFont="1" applyBorder="1">
      <alignment vertical="center"/>
    </xf>
    <xf numFmtId="0" fontId="25" fillId="0" borderId="23" xfId="0" applyFont="1" applyBorder="1">
      <alignment vertical="center"/>
    </xf>
    <xf numFmtId="178" fontId="25" fillId="0" borderId="24" xfId="0" applyNumberFormat="1" applyFont="1" applyBorder="1">
      <alignment vertical="center"/>
    </xf>
    <xf numFmtId="0" fontId="24" fillId="3" borderId="44" xfId="0" applyFont="1" applyFill="1" applyBorder="1" applyAlignment="1">
      <alignment horizontal="center" vertical="center"/>
    </xf>
    <xf numFmtId="0" fontId="25" fillId="0" borderId="30" xfId="0" applyFont="1" applyBorder="1">
      <alignment vertical="center"/>
    </xf>
    <xf numFmtId="0" fontId="25" fillId="0" borderId="45" xfId="0" applyFont="1" applyBorder="1">
      <alignment vertical="center"/>
    </xf>
    <xf numFmtId="178" fontId="25" fillId="0" borderId="31" xfId="0" applyNumberFormat="1" applyFont="1" applyBorder="1">
      <alignment vertical="center"/>
    </xf>
    <xf numFmtId="0" fontId="13" fillId="3" borderId="44" xfId="0" applyFont="1" applyFill="1" applyBorder="1" applyAlignment="1">
      <alignment horizontal="center" vertical="center"/>
    </xf>
    <xf numFmtId="0" fontId="7" fillId="0" borderId="30" xfId="0" applyFont="1" applyBorder="1">
      <alignment vertical="center"/>
    </xf>
    <xf numFmtId="0" fontId="7" fillId="0" borderId="45" xfId="0" applyFont="1" applyBorder="1">
      <alignment vertical="center"/>
    </xf>
    <xf numFmtId="178" fontId="7" fillId="0" borderId="31" xfId="0" applyNumberFormat="1" applyFont="1" applyBorder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vertical="center" shrinkToFit="1"/>
    </xf>
    <xf numFmtId="0" fontId="2" fillId="0" borderId="47" xfId="0" applyFont="1" applyBorder="1" applyAlignment="1">
      <alignment horizontal="center" vertical="center" shrinkToFit="1"/>
    </xf>
    <xf numFmtId="176" fontId="13" fillId="0" borderId="46" xfId="2" applyNumberFormat="1" applyFont="1" applyFill="1" applyBorder="1" applyAlignment="1" applyProtection="1">
      <alignment horizontal="center" vertical="center" shrinkToFit="1"/>
      <protection locked="0"/>
    </xf>
    <xf numFmtId="176" fontId="13" fillId="0" borderId="47" xfId="2" applyNumberFormat="1" applyFont="1" applyBorder="1" applyAlignment="1" applyProtection="1">
      <alignment horizontal="center" vertical="center" shrinkToFit="1"/>
    </xf>
    <xf numFmtId="176" fontId="13" fillId="0" borderId="48" xfId="2" applyNumberFormat="1" applyFont="1" applyBorder="1" applyAlignment="1" applyProtection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6" fillId="0" borderId="37" xfId="0" applyFont="1" applyBorder="1" applyAlignment="1" applyProtection="1">
      <alignment horizontal="left" vertical="center" shrinkToFit="1"/>
      <protection locked="0"/>
    </xf>
    <xf numFmtId="176" fontId="13" fillId="0" borderId="37" xfId="2" applyNumberFormat="1" applyFont="1" applyFill="1" applyBorder="1" applyAlignment="1" applyProtection="1">
      <alignment horizontal="center" vertical="center" shrinkToFit="1"/>
      <protection locked="0"/>
    </xf>
    <xf numFmtId="176" fontId="13" fillId="0" borderId="37" xfId="2" applyNumberFormat="1" applyFont="1" applyBorder="1" applyAlignment="1" applyProtection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13" fillId="3" borderId="50" xfId="0" applyFont="1" applyFill="1" applyBorder="1" applyAlignment="1">
      <alignment horizontal="center" vertical="center"/>
    </xf>
    <xf numFmtId="0" fontId="7" fillId="0" borderId="51" xfId="0" applyFont="1" applyBorder="1">
      <alignment vertical="center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horizontal="right" vertical="center"/>
    </xf>
    <xf numFmtId="0" fontId="26" fillId="0" borderId="0" xfId="0" applyFont="1" applyAlignment="1" applyProtection="1">
      <alignment horizontal="left" vertical="center" shrinkToFit="1"/>
      <protection locked="0"/>
    </xf>
    <xf numFmtId="176" fontId="13" fillId="0" borderId="0" xfId="2" applyNumberFormat="1" applyFont="1" applyFill="1" applyBorder="1" applyAlignment="1" applyProtection="1">
      <alignment horizontal="center" vertical="center" shrinkToFit="1"/>
      <protection locked="0"/>
    </xf>
    <xf numFmtId="176" fontId="13" fillId="0" borderId="0" xfId="2" applyNumberFormat="1" applyFont="1" applyBorder="1" applyAlignment="1" applyProtection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9" fontId="27" fillId="2" borderId="0" xfId="0" applyNumberFormat="1" applyFont="1" applyFill="1" applyAlignment="1">
      <alignment horizontal="left" vertical="center"/>
    </xf>
    <xf numFmtId="49" fontId="17" fillId="2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27" fillId="0" borderId="38" xfId="0" applyFont="1" applyBorder="1">
      <alignment vertical="center"/>
    </xf>
    <xf numFmtId="0" fontId="27" fillId="0" borderId="39" xfId="0" applyFont="1" applyBorder="1">
      <alignment vertical="center"/>
    </xf>
    <xf numFmtId="0" fontId="27" fillId="0" borderId="20" xfId="0" applyFont="1" applyBorder="1">
      <alignment vertical="center"/>
    </xf>
    <xf numFmtId="176" fontId="13" fillId="0" borderId="43" xfId="2" applyNumberFormat="1" applyFont="1" applyBorder="1" applyAlignment="1" applyProtection="1">
      <alignment horizontal="center" vertical="center"/>
      <protection locked="0"/>
    </xf>
    <xf numFmtId="176" fontId="13" fillId="0" borderId="22" xfId="2" applyNumberFormat="1" applyFont="1" applyBorder="1" applyAlignment="1" applyProtection="1">
      <alignment horizontal="center" vertical="center"/>
      <protection locked="0"/>
    </xf>
    <xf numFmtId="6" fontId="13" fillId="0" borderId="22" xfId="2" applyFont="1" applyBorder="1" applyAlignment="1" applyProtection="1">
      <alignment horizontal="right" vertical="center"/>
    </xf>
    <xf numFmtId="6" fontId="13" fillId="0" borderId="24" xfId="2" applyFont="1" applyBorder="1" applyAlignment="1" applyProtection="1">
      <alignment horizontal="right" vertical="center"/>
    </xf>
    <xf numFmtId="176" fontId="13" fillId="0" borderId="0" xfId="2" applyNumberFormat="1" applyFont="1" applyBorder="1" applyAlignment="1" applyProtection="1">
      <alignment horizontal="center" vertical="center"/>
    </xf>
    <xf numFmtId="0" fontId="27" fillId="0" borderId="44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27" fillId="0" borderId="31" xfId="0" applyFont="1" applyBorder="1" applyAlignment="1">
      <alignment horizontal="left" vertical="center"/>
    </xf>
    <xf numFmtId="178" fontId="7" fillId="0" borderId="0" xfId="0" applyNumberFormat="1" applyFont="1">
      <alignment vertical="center"/>
    </xf>
    <xf numFmtId="0" fontId="13" fillId="0" borderId="54" xfId="0" applyFont="1" applyBorder="1" applyAlignment="1" applyProtection="1">
      <alignment horizontal="left" vertical="center"/>
      <protection locked="0"/>
    </xf>
    <xf numFmtId="0" fontId="2" fillId="0" borderId="54" xfId="0" applyFont="1" applyBorder="1" applyAlignment="1">
      <alignment vertical="center" shrinkToFit="1"/>
    </xf>
    <xf numFmtId="176" fontId="13" fillId="0" borderId="44" xfId="2" applyNumberFormat="1" applyFont="1" applyBorder="1" applyAlignment="1" applyProtection="1">
      <alignment horizontal="center" vertical="center"/>
      <protection locked="0"/>
    </xf>
    <xf numFmtId="176" fontId="13" fillId="0" borderId="30" xfId="2" applyNumberFormat="1" applyFont="1" applyBorder="1" applyAlignment="1" applyProtection="1">
      <alignment horizontal="center" vertical="center"/>
      <protection locked="0"/>
    </xf>
    <xf numFmtId="6" fontId="13" fillId="0" borderId="48" xfId="2" applyFont="1" applyBorder="1" applyAlignment="1" applyProtection="1">
      <alignment horizontal="right" vertical="center"/>
    </xf>
    <xf numFmtId="6" fontId="13" fillId="0" borderId="31" xfId="2" applyFont="1" applyBorder="1" applyAlignment="1" applyProtection="1">
      <alignment horizontal="right" vertical="center"/>
    </xf>
    <xf numFmtId="0" fontId="7" fillId="4" borderId="44" xfId="0" applyFont="1" applyFill="1" applyBorder="1" applyAlignment="1">
      <alignment horizontal="center" vertical="center"/>
    </xf>
    <xf numFmtId="0" fontId="7" fillId="0" borderId="30" xfId="2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13" fillId="0" borderId="54" xfId="0" applyFont="1" applyBorder="1" applyProtection="1">
      <alignment vertical="center"/>
      <protection locked="0"/>
    </xf>
    <xf numFmtId="176" fontId="13" fillId="0" borderId="45" xfId="2" applyNumberFormat="1" applyFont="1" applyBorder="1" applyAlignment="1" applyProtection="1">
      <alignment horizontal="center" vertical="center"/>
      <protection locked="0"/>
    </xf>
    <xf numFmtId="0" fontId="13" fillId="0" borderId="19" xfId="2" applyNumberFormat="1" applyFont="1" applyFill="1" applyBorder="1" applyAlignment="1" applyProtection="1">
      <alignment vertical="center"/>
      <protection locked="0"/>
    </xf>
    <xf numFmtId="6" fontId="13" fillId="0" borderId="28" xfId="2" applyFont="1" applyBorder="1" applyAlignment="1" applyProtection="1">
      <alignment vertical="center"/>
    </xf>
    <xf numFmtId="6" fontId="13" fillId="0" borderId="0" xfId="2" applyFont="1" applyBorder="1" applyAlignment="1" applyProtection="1">
      <alignment horizontal="center" vertical="center"/>
    </xf>
    <xf numFmtId="0" fontId="13" fillId="0" borderId="55" xfId="2" applyNumberFormat="1" applyFont="1" applyFill="1" applyBorder="1" applyAlignment="1" applyProtection="1">
      <alignment vertical="center"/>
      <protection locked="0"/>
    </xf>
    <xf numFmtId="176" fontId="28" fillId="0" borderId="0" xfId="2" applyNumberFormat="1" applyFont="1" applyBorder="1" applyAlignment="1">
      <alignment horizontal="right" vertical="center"/>
    </xf>
    <xf numFmtId="0" fontId="7" fillId="4" borderId="50" xfId="0" applyFont="1" applyFill="1" applyBorder="1" applyAlignment="1">
      <alignment horizontal="center" vertical="center"/>
    </xf>
    <xf numFmtId="0" fontId="7" fillId="0" borderId="51" xfId="2" applyNumberFormat="1" applyFont="1" applyBorder="1" applyAlignment="1">
      <alignment horizontal="center" vertical="center"/>
    </xf>
    <xf numFmtId="0" fontId="7" fillId="0" borderId="53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176" fontId="13" fillId="0" borderId="50" xfId="2" applyNumberFormat="1" applyFont="1" applyBorder="1" applyAlignment="1" applyProtection="1">
      <alignment horizontal="center" vertical="center"/>
      <protection locked="0"/>
    </xf>
    <xf numFmtId="176" fontId="13" fillId="0" borderId="51" xfId="2" applyNumberFormat="1" applyFont="1" applyBorder="1" applyAlignment="1" applyProtection="1">
      <alignment horizontal="center" vertical="center"/>
      <protection locked="0"/>
    </xf>
    <xf numFmtId="6" fontId="13" fillId="0" borderId="41" xfId="2" applyFont="1" applyBorder="1" applyAlignment="1" applyProtection="1">
      <alignment horizontal="right" vertical="center"/>
    </xf>
    <xf numFmtId="6" fontId="13" fillId="0" borderId="53" xfId="2" applyFont="1" applyBorder="1" applyAlignment="1" applyProtection="1">
      <alignment horizontal="right" vertical="center"/>
    </xf>
    <xf numFmtId="176" fontId="13" fillId="0" borderId="0" xfId="2" applyNumberFormat="1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176" fontId="13" fillId="0" borderId="0" xfId="2" applyNumberFormat="1" applyFont="1" applyBorder="1" applyAlignment="1" applyProtection="1">
      <alignment horizontal="center" vertical="center"/>
      <protection locked="0"/>
    </xf>
    <xf numFmtId="6" fontId="13" fillId="0" borderId="0" xfId="2" applyFont="1" applyBorder="1" applyAlignment="1" applyProtection="1">
      <alignment horizontal="right" vertical="center"/>
    </xf>
    <xf numFmtId="0" fontId="29" fillId="0" borderId="0" xfId="0" applyFont="1" applyAlignment="1">
      <alignment horizontal="center" vertical="center"/>
    </xf>
    <xf numFmtId="176" fontId="13" fillId="0" borderId="0" xfId="2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176" fontId="13" fillId="0" borderId="0" xfId="1" applyNumberFormat="1" applyFont="1" applyAlignment="1">
      <alignment horizontal="center" vertical="center"/>
    </xf>
    <xf numFmtId="176" fontId="13" fillId="0" borderId="0" xfId="1" applyNumberFormat="1" applyFont="1" applyAlignment="1">
      <alignment horizontal="right" vertical="center"/>
    </xf>
    <xf numFmtId="0" fontId="13" fillId="0" borderId="0" xfId="0" applyFont="1">
      <alignment vertical="center"/>
    </xf>
    <xf numFmtId="176" fontId="31" fillId="0" borderId="0" xfId="3" applyNumberFormat="1" applyFont="1" applyAlignment="1" applyProtection="1">
      <alignment horizontal="center" vertical="center"/>
    </xf>
    <xf numFmtId="176" fontId="31" fillId="0" borderId="0" xfId="3" applyNumberFormat="1" applyFont="1" applyAlignment="1" applyProtection="1">
      <alignment horizontal="left" vertical="center"/>
    </xf>
    <xf numFmtId="0" fontId="2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13" fillId="0" borderId="0" xfId="1" applyFont="1">
      <alignment vertical="center"/>
    </xf>
    <xf numFmtId="176" fontId="13" fillId="0" borderId="0" xfId="1" applyNumberFormat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2" applyNumberFormat="1" applyFont="1" applyBorder="1" applyAlignment="1">
      <alignment horizontal="center" vertical="center"/>
    </xf>
    <xf numFmtId="0" fontId="21" fillId="0" borderId="0" xfId="0" applyFont="1" applyAlignment="1" applyProtection="1">
      <alignment horizontal="left" vertical="center" shrinkToFit="1"/>
      <protection locked="0"/>
    </xf>
    <xf numFmtId="0" fontId="2" fillId="0" borderId="54" xfId="0" applyFont="1" applyBorder="1" applyProtection="1">
      <alignment vertical="center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762001</xdr:colOff>
      <xdr:row>5</xdr:row>
      <xdr:rowOff>33616</xdr:rowOff>
    </xdr:from>
    <xdr:to>
      <xdr:col>9</xdr:col>
      <xdr:colOff>1</xdr:colOff>
      <xdr:row>7</xdr:row>
      <xdr:rowOff>246528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9BBEDC-8DBA-4898-9BC7-97D1EBC4C6F9}"/>
            </a:ext>
          </a:extLst>
        </xdr:cNvPr>
        <xdr:cNvSpPr txBox="1"/>
      </xdr:nvSpPr>
      <xdr:spPr>
        <a:xfrm>
          <a:off x="6505576" y="1281391"/>
          <a:ext cx="1295400" cy="727262"/>
        </a:xfrm>
        <a:prstGeom prst="rect">
          <a:avLst/>
        </a:prstGeom>
        <a:solidFill>
          <a:schemeClr val="lt1"/>
        </a:solidFill>
        <a:ln w="22225" cmpd="dbl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/>
            <a:t>※</a:t>
          </a:r>
          <a:r>
            <a:rPr kumimoji="1" lang="ja-JP" altLang="en-US" sz="1050" b="1"/>
            <a:t>入荷確定商品　〇　</a:t>
          </a:r>
          <a:r>
            <a:rPr kumimoji="1" lang="en-US" altLang="ja-JP" sz="1050" b="1"/>
            <a:t>30pcs</a:t>
          </a:r>
          <a:r>
            <a:rPr kumimoji="1" lang="ja-JP" altLang="en-US" sz="1050" b="1"/>
            <a:t>以上　　　△</a:t>
          </a:r>
          <a:r>
            <a:rPr kumimoji="1" lang="ja-JP" altLang="ja-JP" sz="105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050" b="1">
              <a:solidFill>
                <a:schemeClr val="dk1"/>
              </a:solidFill>
              <a:latin typeface="+mn-lt"/>
              <a:ea typeface="+mn-ea"/>
              <a:cs typeface="+mn-cs"/>
            </a:rPr>
            <a:t>30pcs</a:t>
          </a:r>
          <a:r>
            <a:rPr kumimoji="1" lang="ja-JP" altLang="en-US" sz="1050" b="1">
              <a:solidFill>
                <a:schemeClr val="dk1"/>
              </a:solidFill>
              <a:latin typeface="+mn-lt"/>
              <a:ea typeface="+mn-ea"/>
              <a:cs typeface="+mn-cs"/>
            </a:rPr>
            <a:t>以下</a:t>
          </a:r>
          <a:endParaRPr kumimoji="1" lang="en-US" altLang="ja-JP" sz="105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>
              <a:solidFill>
                <a:schemeClr val="dk1"/>
              </a:solidFill>
              <a:latin typeface="+mn-lt"/>
              <a:ea typeface="+mn-ea"/>
              <a:cs typeface="+mn-cs"/>
            </a:rPr>
            <a:t>×</a:t>
          </a:r>
          <a:r>
            <a:rPr kumimoji="1" lang="ja-JP" altLang="en-US" sz="105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kumimoji="1" lang="ja-JP" altLang="en-US" sz="105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1050" b="1">
              <a:solidFill>
                <a:schemeClr val="dk1"/>
              </a:solidFill>
              <a:latin typeface="+mn-lt"/>
              <a:ea typeface="+mn-ea"/>
              <a:cs typeface="+mn-cs"/>
            </a:rPr>
            <a:t>在庫なし</a:t>
          </a:r>
          <a:endParaRPr lang="ja-JP" altLang="ja-JP" sz="1050"/>
        </a:p>
        <a:p>
          <a:pPr algn="ctr"/>
          <a:endParaRPr kumimoji="1" lang="ja-JP" altLang="en-US" sz="1000" b="1"/>
        </a:p>
      </xdr:txBody>
    </xdr:sp>
    <xdr:clientData/>
  </xdr:twoCellAnchor>
  <xdr:twoCellAnchor>
    <xdr:from>
      <xdr:col>0</xdr:col>
      <xdr:colOff>0</xdr:colOff>
      <xdr:row>46</xdr:row>
      <xdr:rowOff>45448</xdr:rowOff>
    </xdr:from>
    <xdr:to>
      <xdr:col>10</xdr:col>
      <xdr:colOff>104588</xdr:colOff>
      <xdr:row>50</xdr:row>
      <xdr:rowOff>74083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14DCEC-CA18-4809-B471-93F542AE3D74}"/>
            </a:ext>
          </a:extLst>
        </xdr:cNvPr>
        <xdr:cNvSpPr txBox="1"/>
      </xdr:nvSpPr>
      <xdr:spPr>
        <a:xfrm>
          <a:off x="0" y="11627848"/>
          <a:ext cx="8124638" cy="1019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注意事項</a:t>
          </a:r>
          <a:br>
            <a:rPr kumimoji="1" lang="en-US" altLang="ja-JP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 b="1">
              <a:solidFill>
                <a:srgbClr val="FF0000"/>
              </a:solidFill>
            </a:rPr>
            <a:t>随時在庫更新は行っておりますが、多数注文が重なった場合は欠品する場合がございますので、予めご了承くださいませ　　　　　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 b="1">
              <a:solidFill>
                <a:srgbClr val="FF0000"/>
              </a:solidFill>
            </a:rPr>
            <a:t>発注品目が</a:t>
          </a:r>
          <a:r>
            <a:rPr kumimoji="1" lang="en-US" altLang="ja-JP" sz="1100" b="1">
              <a:solidFill>
                <a:srgbClr val="FF0000"/>
              </a:solidFill>
            </a:rPr>
            <a:t>30</a:t>
          </a:r>
          <a:r>
            <a:rPr kumimoji="1" lang="ja-JP" altLang="en-US" sz="1100" b="1">
              <a:solidFill>
                <a:srgbClr val="FF0000"/>
              </a:solidFill>
            </a:rPr>
            <a:t>品目以上になる場合は、ページ自体をコピーペーストしてご使用ください。</a:t>
          </a:r>
        </a:p>
      </xdr:txBody>
    </xdr:sp>
    <xdr:clientData/>
  </xdr:twoCellAnchor>
  <xdr:twoCellAnchor>
    <xdr:from>
      <xdr:col>10</xdr:col>
      <xdr:colOff>1166035</xdr:colOff>
      <xdr:row>19</xdr:row>
      <xdr:rowOff>89644</xdr:rowOff>
    </xdr:from>
    <xdr:to>
      <xdr:col>13</xdr:col>
      <xdr:colOff>2635250</xdr:colOff>
      <xdr:row>22</xdr:row>
      <xdr:rowOff>105832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32C0B83-A729-492F-9B5A-0449BD7E0D40}"/>
            </a:ext>
          </a:extLst>
        </xdr:cNvPr>
        <xdr:cNvSpPr txBox="1"/>
      </xdr:nvSpPr>
      <xdr:spPr>
        <a:xfrm>
          <a:off x="9186085" y="4918819"/>
          <a:ext cx="4012390" cy="816288"/>
        </a:xfrm>
        <a:prstGeom prst="rect">
          <a:avLst/>
        </a:prstGeom>
        <a:solidFill>
          <a:schemeClr val="lt1"/>
        </a:solidFill>
        <a:ln w="12700" cmpd="dbl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000" b="1"/>
            <a:t>※</a:t>
          </a:r>
          <a:r>
            <a:rPr kumimoji="1" lang="ja-JP" altLang="en-US" sz="1000" b="1"/>
            <a:t>振り込み手数料はお客様ご負担でお願いします。　　　　　　　　　　　　　　</a:t>
          </a:r>
          <a:r>
            <a:rPr kumimoji="1" lang="en-US" altLang="ja-JP" sz="1000" b="1"/>
            <a:t>※</a:t>
          </a:r>
          <a:r>
            <a:rPr kumimoji="1" lang="ja-JP" altLang="en-US" sz="1000" b="1"/>
            <a:t>ご入金に関しましては、</a:t>
          </a:r>
          <a:r>
            <a:rPr kumimoji="1" lang="en-US" altLang="ja-JP" sz="1000" b="1" u="sng">
              <a:solidFill>
                <a:schemeClr val="accent2">
                  <a:lumMod val="75000"/>
                </a:schemeClr>
              </a:solidFill>
            </a:rPr>
            <a:t>REFAX</a:t>
          </a:r>
          <a:r>
            <a:rPr kumimoji="1" lang="ja-JP" altLang="en-US" sz="1000" b="1" u="sng">
              <a:solidFill>
                <a:schemeClr val="accent2">
                  <a:lumMod val="75000"/>
                </a:schemeClr>
              </a:solidFill>
            </a:rPr>
            <a:t>を確認後</a:t>
          </a:r>
          <a:r>
            <a:rPr kumimoji="1" lang="ja-JP" altLang="en-US" sz="1000" b="1"/>
            <a:t>のご入金で</a:t>
          </a:r>
          <a:r>
            <a:rPr kumimoji="1" lang="ja-JP" altLang="ja-JP" sz="1000" b="1">
              <a:solidFill>
                <a:schemeClr val="dk1"/>
              </a:solidFill>
              <a:latin typeface="+mn-lt"/>
              <a:ea typeface="+mn-ea"/>
              <a:cs typeface="+mn-cs"/>
            </a:rPr>
            <a:t>お願いします。</a:t>
          </a:r>
          <a:endParaRPr kumimoji="1" lang="en-US" altLang="ja-JP" sz="1000" b="1"/>
        </a:p>
        <a:p>
          <a:pPr algn="l">
            <a:lnSpc>
              <a:spcPts val="1100"/>
            </a:lnSpc>
          </a:pPr>
          <a:r>
            <a:rPr kumimoji="1" lang="en-US" altLang="ja-JP" sz="1000" b="1"/>
            <a:t>※</a:t>
          </a:r>
          <a:r>
            <a:rPr kumimoji="1" lang="ja-JP" altLang="en-US" sz="1000" b="1"/>
            <a:t>商品の発送はご入金確認後の出荷となります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4</xdr:col>
      <xdr:colOff>592666</xdr:colOff>
      <xdr:row>37</xdr:row>
      <xdr:rowOff>74085</xdr:rowOff>
    </xdr:from>
    <xdr:to>
      <xdr:col>6</xdr:col>
      <xdr:colOff>21166</xdr:colOff>
      <xdr:row>39</xdr:row>
      <xdr:rowOff>95251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74E4E28-75B9-44DD-A44C-AF4DEEB4B873}"/>
            </a:ext>
          </a:extLst>
        </xdr:cNvPr>
        <xdr:cNvSpPr/>
      </xdr:nvSpPr>
      <xdr:spPr>
        <a:xfrm>
          <a:off x="4555066" y="9703860"/>
          <a:ext cx="542925" cy="55456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762001</xdr:colOff>
      <xdr:row>5</xdr:row>
      <xdr:rowOff>33616</xdr:rowOff>
    </xdr:from>
    <xdr:to>
      <xdr:col>9</xdr:col>
      <xdr:colOff>1</xdr:colOff>
      <xdr:row>7</xdr:row>
      <xdr:rowOff>246528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4F978A-5416-40DD-81C8-6E027921D47B}"/>
            </a:ext>
          </a:extLst>
        </xdr:cNvPr>
        <xdr:cNvSpPr txBox="1"/>
      </xdr:nvSpPr>
      <xdr:spPr>
        <a:xfrm>
          <a:off x="6505576" y="1281391"/>
          <a:ext cx="1295400" cy="727262"/>
        </a:xfrm>
        <a:prstGeom prst="rect">
          <a:avLst/>
        </a:prstGeom>
        <a:solidFill>
          <a:schemeClr val="lt1"/>
        </a:solidFill>
        <a:ln w="22225" cmpd="dbl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/>
            <a:t>※</a:t>
          </a:r>
          <a:r>
            <a:rPr kumimoji="1" lang="ja-JP" altLang="en-US" sz="1050" b="1"/>
            <a:t>入荷確定商品　〇　</a:t>
          </a:r>
          <a:r>
            <a:rPr kumimoji="1" lang="en-US" altLang="ja-JP" sz="1050" b="1"/>
            <a:t>30pcs</a:t>
          </a:r>
          <a:r>
            <a:rPr kumimoji="1" lang="ja-JP" altLang="en-US" sz="1050" b="1"/>
            <a:t>以上　　　△</a:t>
          </a:r>
          <a:r>
            <a:rPr kumimoji="1" lang="ja-JP" altLang="ja-JP" sz="105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050" b="1">
              <a:solidFill>
                <a:schemeClr val="dk1"/>
              </a:solidFill>
              <a:latin typeface="+mn-lt"/>
              <a:ea typeface="+mn-ea"/>
              <a:cs typeface="+mn-cs"/>
            </a:rPr>
            <a:t>30pcs</a:t>
          </a:r>
          <a:r>
            <a:rPr kumimoji="1" lang="ja-JP" altLang="en-US" sz="1050" b="1">
              <a:solidFill>
                <a:schemeClr val="dk1"/>
              </a:solidFill>
              <a:latin typeface="+mn-lt"/>
              <a:ea typeface="+mn-ea"/>
              <a:cs typeface="+mn-cs"/>
            </a:rPr>
            <a:t>以下</a:t>
          </a:r>
          <a:endParaRPr kumimoji="1" lang="en-US" altLang="ja-JP" sz="105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>
              <a:solidFill>
                <a:schemeClr val="dk1"/>
              </a:solidFill>
              <a:latin typeface="+mn-lt"/>
              <a:ea typeface="+mn-ea"/>
              <a:cs typeface="+mn-cs"/>
            </a:rPr>
            <a:t>×</a:t>
          </a:r>
          <a:r>
            <a:rPr kumimoji="1" lang="ja-JP" altLang="en-US" sz="105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kumimoji="1" lang="ja-JP" altLang="en-US" sz="105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1050" b="1">
              <a:solidFill>
                <a:schemeClr val="dk1"/>
              </a:solidFill>
              <a:latin typeface="+mn-lt"/>
              <a:ea typeface="+mn-ea"/>
              <a:cs typeface="+mn-cs"/>
            </a:rPr>
            <a:t>在庫なし</a:t>
          </a:r>
          <a:endParaRPr lang="ja-JP" altLang="ja-JP" sz="1050"/>
        </a:p>
        <a:p>
          <a:pPr algn="ctr"/>
          <a:endParaRPr kumimoji="1" lang="ja-JP" altLang="en-US" sz="1000" b="1"/>
        </a:p>
      </xdr:txBody>
    </xdr:sp>
    <xdr:clientData/>
  </xdr:twoCellAnchor>
  <xdr:twoCellAnchor>
    <xdr:from>
      <xdr:col>0</xdr:col>
      <xdr:colOff>0</xdr:colOff>
      <xdr:row>46</xdr:row>
      <xdr:rowOff>45448</xdr:rowOff>
    </xdr:from>
    <xdr:to>
      <xdr:col>10</xdr:col>
      <xdr:colOff>104588</xdr:colOff>
      <xdr:row>50</xdr:row>
      <xdr:rowOff>74083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63C2D79-96F0-4D46-8466-0754EC0B5C34}"/>
            </a:ext>
          </a:extLst>
        </xdr:cNvPr>
        <xdr:cNvSpPr txBox="1"/>
      </xdr:nvSpPr>
      <xdr:spPr>
        <a:xfrm>
          <a:off x="0" y="11704048"/>
          <a:ext cx="8124638" cy="1019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注意事項</a:t>
          </a:r>
          <a:br>
            <a:rPr kumimoji="1" lang="en-US" altLang="ja-JP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 b="1">
              <a:solidFill>
                <a:srgbClr val="FF0000"/>
              </a:solidFill>
            </a:rPr>
            <a:t>随時在庫更新は行っておりますが、多数注文が重なった場合は欠品する場合がございますので、予めご了承くださいませ　　　　　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 b="1">
              <a:solidFill>
                <a:srgbClr val="FF0000"/>
              </a:solidFill>
            </a:rPr>
            <a:t>発注品目が</a:t>
          </a:r>
          <a:r>
            <a:rPr kumimoji="1" lang="en-US" altLang="ja-JP" sz="1100" b="1">
              <a:solidFill>
                <a:srgbClr val="FF0000"/>
              </a:solidFill>
            </a:rPr>
            <a:t>30</a:t>
          </a:r>
          <a:r>
            <a:rPr kumimoji="1" lang="ja-JP" altLang="en-US" sz="1100" b="1">
              <a:solidFill>
                <a:srgbClr val="FF0000"/>
              </a:solidFill>
            </a:rPr>
            <a:t>品目以上になる場合は、ページ自体をコピーペーストしてご使用ください。</a:t>
          </a:r>
        </a:p>
      </xdr:txBody>
    </xdr:sp>
    <xdr:clientData/>
  </xdr:twoCellAnchor>
  <xdr:twoCellAnchor>
    <xdr:from>
      <xdr:col>10</xdr:col>
      <xdr:colOff>1166035</xdr:colOff>
      <xdr:row>19</xdr:row>
      <xdr:rowOff>89644</xdr:rowOff>
    </xdr:from>
    <xdr:to>
      <xdr:col>13</xdr:col>
      <xdr:colOff>2635250</xdr:colOff>
      <xdr:row>22</xdr:row>
      <xdr:rowOff>105832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2BB862D-2F43-4EBC-BDC9-4B97F43288D5}"/>
            </a:ext>
          </a:extLst>
        </xdr:cNvPr>
        <xdr:cNvSpPr txBox="1"/>
      </xdr:nvSpPr>
      <xdr:spPr>
        <a:xfrm>
          <a:off x="9186085" y="4918819"/>
          <a:ext cx="4012390" cy="816288"/>
        </a:xfrm>
        <a:prstGeom prst="rect">
          <a:avLst/>
        </a:prstGeom>
        <a:solidFill>
          <a:schemeClr val="lt1"/>
        </a:solidFill>
        <a:ln w="12700" cmpd="dbl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000" b="1"/>
            <a:t>※</a:t>
          </a:r>
          <a:r>
            <a:rPr kumimoji="1" lang="ja-JP" altLang="en-US" sz="1000" b="1"/>
            <a:t>振り込み手数料はお客様ご負担でお願いします。　　　　　　　　　　　　　　</a:t>
          </a:r>
          <a:r>
            <a:rPr kumimoji="1" lang="en-US" altLang="ja-JP" sz="1000" b="1"/>
            <a:t>※</a:t>
          </a:r>
          <a:r>
            <a:rPr kumimoji="1" lang="ja-JP" altLang="en-US" sz="1000" b="1"/>
            <a:t>ご入金に関しましては、</a:t>
          </a:r>
          <a:r>
            <a:rPr kumimoji="1" lang="en-US" altLang="ja-JP" sz="1000" b="1" u="sng">
              <a:solidFill>
                <a:schemeClr val="accent2">
                  <a:lumMod val="75000"/>
                </a:schemeClr>
              </a:solidFill>
            </a:rPr>
            <a:t>REFAX</a:t>
          </a:r>
          <a:r>
            <a:rPr kumimoji="1" lang="ja-JP" altLang="en-US" sz="1000" b="1" u="sng">
              <a:solidFill>
                <a:schemeClr val="accent2">
                  <a:lumMod val="75000"/>
                </a:schemeClr>
              </a:solidFill>
            </a:rPr>
            <a:t>を確認後</a:t>
          </a:r>
          <a:r>
            <a:rPr kumimoji="1" lang="ja-JP" altLang="en-US" sz="1000" b="1"/>
            <a:t>のご入金で</a:t>
          </a:r>
          <a:r>
            <a:rPr kumimoji="1" lang="ja-JP" altLang="ja-JP" sz="1000" b="1">
              <a:solidFill>
                <a:schemeClr val="dk1"/>
              </a:solidFill>
              <a:latin typeface="+mn-lt"/>
              <a:ea typeface="+mn-ea"/>
              <a:cs typeface="+mn-cs"/>
            </a:rPr>
            <a:t>お願いします。</a:t>
          </a:r>
          <a:endParaRPr kumimoji="1" lang="en-US" altLang="ja-JP" sz="1000" b="1"/>
        </a:p>
        <a:p>
          <a:pPr algn="l">
            <a:lnSpc>
              <a:spcPts val="1100"/>
            </a:lnSpc>
          </a:pPr>
          <a:r>
            <a:rPr kumimoji="1" lang="en-US" altLang="ja-JP" sz="1000" b="1"/>
            <a:t>※</a:t>
          </a:r>
          <a:r>
            <a:rPr kumimoji="1" lang="ja-JP" altLang="en-US" sz="1000" b="1"/>
            <a:t>商品の発送はご入金確認後の出荷となります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5</xdr:col>
      <xdr:colOff>52915</xdr:colOff>
      <xdr:row>37</xdr:row>
      <xdr:rowOff>137583</xdr:rowOff>
    </xdr:from>
    <xdr:to>
      <xdr:col>6</xdr:col>
      <xdr:colOff>74082</xdr:colOff>
      <xdr:row>39</xdr:row>
      <xdr:rowOff>158749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02AEC46-746A-42F9-A831-7F7356E8014B}"/>
            </a:ext>
          </a:extLst>
        </xdr:cNvPr>
        <xdr:cNvSpPr/>
      </xdr:nvSpPr>
      <xdr:spPr>
        <a:xfrm>
          <a:off x="4605865" y="9767358"/>
          <a:ext cx="545042" cy="56409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762001</xdr:colOff>
      <xdr:row>5</xdr:row>
      <xdr:rowOff>33616</xdr:rowOff>
    </xdr:from>
    <xdr:to>
      <xdr:col>9</xdr:col>
      <xdr:colOff>1</xdr:colOff>
      <xdr:row>7</xdr:row>
      <xdr:rowOff>246528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736547-A4BE-48DB-8B01-A68307008D10}"/>
            </a:ext>
          </a:extLst>
        </xdr:cNvPr>
        <xdr:cNvSpPr txBox="1"/>
      </xdr:nvSpPr>
      <xdr:spPr>
        <a:xfrm>
          <a:off x="6505576" y="1281391"/>
          <a:ext cx="1295400" cy="727262"/>
        </a:xfrm>
        <a:prstGeom prst="rect">
          <a:avLst/>
        </a:prstGeom>
        <a:solidFill>
          <a:schemeClr val="lt1"/>
        </a:solidFill>
        <a:ln w="22225" cmpd="dbl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/>
            <a:t>※</a:t>
          </a:r>
          <a:r>
            <a:rPr kumimoji="1" lang="ja-JP" altLang="en-US" sz="1050" b="1"/>
            <a:t>入荷確定商品　〇　</a:t>
          </a:r>
          <a:r>
            <a:rPr kumimoji="1" lang="en-US" altLang="ja-JP" sz="1050" b="1"/>
            <a:t>30pcs</a:t>
          </a:r>
          <a:r>
            <a:rPr kumimoji="1" lang="ja-JP" altLang="en-US" sz="1050" b="1"/>
            <a:t>以上　　　△</a:t>
          </a:r>
          <a:r>
            <a:rPr kumimoji="1" lang="ja-JP" altLang="ja-JP" sz="105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050" b="1">
              <a:solidFill>
                <a:schemeClr val="dk1"/>
              </a:solidFill>
              <a:latin typeface="+mn-lt"/>
              <a:ea typeface="+mn-ea"/>
              <a:cs typeface="+mn-cs"/>
            </a:rPr>
            <a:t>30pcs</a:t>
          </a:r>
          <a:r>
            <a:rPr kumimoji="1" lang="ja-JP" altLang="en-US" sz="1050" b="1">
              <a:solidFill>
                <a:schemeClr val="dk1"/>
              </a:solidFill>
              <a:latin typeface="+mn-lt"/>
              <a:ea typeface="+mn-ea"/>
              <a:cs typeface="+mn-cs"/>
            </a:rPr>
            <a:t>以下</a:t>
          </a:r>
          <a:endParaRPr kumimoji="1" lang="en-US" altLang="ja-JP" sz="105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>
              <a:solidFill>
                <a:schemeClr val="dk1"/>
              </a:solidFill>
              <a:latin typeface="+mn-lt"/>
              <a:ea typeface="+mn-ea"/>
              <a:cs typeface="+mn-cs"/>
            </a:rPr>
            <a:t>×</a:t>
          </a:r>
          <a:r>
            <a:rPr kumimoji="1" lang="ja-JP" altLang="en-US" sz="105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kumimoji="1" lang="ja-JP" altLang="en-US" sz="105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1050" b="1">
              <a:solidFill>
                <a:schemeClr val="dk1"/>
              </a:solidFill>
              <a:latin typeface="+mn-lt"/>
              <a:ea typeface="+mn-ea"/>
              <a:cs typeface="+mn-cs"/>
            </a:rPr>
            <a:t>在庫なし</a:t>
          </a:r>
          <a:endParaRPr lang="ja-JP" altLang="ja-JP" sz="1050"/>
        </a:p>
        <a:p>
          <a:pPr algn="ctr"/>
          <a:endParaRPr kumimoji="1" lang="ja-JP" altLang="en-US" sz="1000" b="1"/>
        </a:p>
      </xdr:txBody>
    </xdr:sp>
    <xdr:clientData/>
  </xdr:twoCellAnchor>
  <xdr:twoCellAnchor>
    <xdr:from>
      <xdr:col>0</xdr:col>
      <xdr:colOff>0</xdr:colOff>
      <xdr:row>46</xdr:row>
      <xdr:rowOff>45448</xdr:rowOff>
    </xdr:from>
    <xdr:to>
      <xdr:col>10</xdr:col>
      <xdr:colOff>104588</xdr:colOff>
      <xdr:row>50</xdr:row>
      <xdr:rowOff>74083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D1530A8-9C6B-40BF-A7CE-7327758E4CDA}"/>
            </a:ext>
          </a:extLst>
        </xdr:cNvPr>
        <xdr:cNvSpPr txBox="1"/>
      </xdr:nvSpPr>
      <xdr:spPr>
        <a:xfrm>
          <a:off x="0" y="11627848"/>
          <a:ext cx="8124638" cy="1019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注意事項</a:t>
          </a:r>
          <a:br>
            <a:rPr kumimoji="1" lang="en-US" altLang="ja-JP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 b="1">
              <a:solidFill>
                <a:srgbClr val="FF0000"/>
              </a:solidFill>
            </a:rPr>
            <a:t>随時在庫更新は行っておりますが、多数注文が重なった場合は欠品する場合がございますので、予めご了承くださいませ　　　　　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 b="1">
              <a:solidFill>
                <a:srgbClr val="FF0000"/>
              </a:solidFill>
            </a:rPr>
            <a:t>発注品目が</a:t>
          </a:r>
          <a:r>
            <a:rPr kumimoji="1" lang="en-US" altLang="ja-JP" sz="1100" b="1">
              <a:solidFill>
                <a:srgbClr val="FF0000"/>
              </a:solidFill>
            </a:rPr>
            <a:t>30</a:t>
          </a:r>
          <a:r>
            <a:rPr kumimoji="1" lang="ja-JP" altLang="en-US" sz="1100" b="1">
              <a:solidFill>
                <a:srgbClr val="FF0000"/>
              </a:solidFill>
            </a:rPr>
            <a:t>品目以上になる場合は、ページ自体をコピーペーストしてご使用ください。</a:t>
          </a:r>
        </a:p>
      </xdr:txBody>
    </xdr:sp>
    <xdr:clientData/>
  </xdr:twoCellAnchor>
  <xdr:twoCellAnchor>
    <xdr:from>
      <xdr:col>10</xdr:col>
      <xdr:colOff>1166035</xdr:colOff>
      <xdr:row>19</xdr:row>
      <xdr:rowOff>89644</xdr:rowOff>
    </xdr:from>
    <xdr:to>
      <xdr:col>13</xdr:col>
      <xdr:colOff>2635250</xdr:colOff>
      <xdr:row>22</xdr:row>
      <xdr:rowOff>105832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5BDFA88-4586-4118-A5EA-36EE769F0749}"/>
            </a:ext>
          </a:extLst>
        </xdr:cNvPr>
        <xdr:cNvSpPr txBox="1"/>
      </xdr:nvSpPr>
      <xdr:spPr>
        <a:xfrm>
          <a:off x="9186085" y="4918819"/>
          <a:ext cx="4012390" cy="816288"/>
        </a:xfrm>
        <a:prstGeom prst="rect">
          <a:avLst/>
        </a:prstGeom>
        <a:solidFill>
          <a:schemeClr val="lt1"/>
        </a:solidFill>
        <a:ln w="12700" cmpd="dbl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000" b="1"/>
            <a:t>※</a:t>
          </a:r>
          <a:r>
            <a:rPr kumimoji="1" lang="ja-JP" altLang="en-US" sz="1000" b="1"/>
            <a:t>振り込み手数料はお客様ご負担でお願いします。　　　　　　　　　　　　　　</a:t>
          </a:r>
          <a:r>
            <a:rPr kumimoji="1" lang="en-US" altLang="ja-JP" sz="1000" b="1"/>
            <a:t>※</a:t>
          </a:r>
          <a:r>
            <a:rPr kumimoji="1" lang="ja-JP" altLang="en-US" sz="1000" b="1"/>
            <a:t>ご入金に関しましては、</a:t>
          </a:r>
          <a:r>
            <a:rPr kumimoji="1" lang="en-US" altLang="ja-JP" sz="1000" b="1" u="sng">
              <a:solidFill>
                <a:schemeClr val="accent2">
                  <a:lumMod val="75000"/>
                </a:schemeClr>
              </a:solidFill>
            </a:rPr>
            <a:t>REFAX</a:t>
          </a:r>
          <a:r>
            <a:rPr kumimoji="1" lang="ja-JP" altLang="en-US" sz="1000" b="1" u="sng">
              <a:solidFill>
                <a:schemeClr val="accent2">
                  <a:lumMod val="75000"/>
                </a:schemeClr>
              </a:solidFill>
            </a:rPr>
            <a:t>を確認後</a:t>
          </a:r>
          <a:r>
            <a:rPr kumimoji="1" lang="ja-JP" altLang="en-US" sz="1000" b="1"/>
            <a:t>のご入金で</a:t>
          </a:r>
          <a:r>
            <a:rPr kumimoji="1" lang="ja-JP" altLang="ja-JP" sz="1000" b="1">
              <a:solidFill>
                <a:schemeClr val="dk1"/>
              </a:solidFill>
              <a:latin typeface="+mn-lt"/>
              <a:ea typeface="+mn-ea"/>
              <a:cs typeface="+mn-cs"/>
            </a:rPr>
            <a:t>お願いします。</a:t>
          </a:r>
          <a:endParaRPr kumimoji="1" lang="en-US" altLang="ja-JP" sz="1000" b="1"/>
        </a:p>
        <a:p>
          <a:pPr algn="l">
            <a:lnSpc>
              <a:spcPts val="1100"/>
            </a:lnSpc>
          </a:pPr>
          <a:r>
            <a:rPr kumimoji="1" lang="en-US" altLang="ja-JP" sz="1000" b="1"/>
            <a:t>※</a:t>
          </a:r>
          <a:r>
            <a:rPr kumimoji="1" lang="ja-JP" altLang="en-US" sz="1000" b="1"/>
            <a:t>商品の発送はご入金確認後の出荷となります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5</xdr:col>
      <xdr:colOff>95249</xdr:colOff>
      <xdr:row>37</xdr:row>
      <xdr:rowOff>31749</xdr:rowOff>
    </xdr:from>
    <xdr:to>
      <xdr:col>6</xdr:col>
      <xdr:colOff>116416</xdr:colOff>
      <xdr:row>39</xdr:row>
      <xdr:rowOff>52915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5474D1F-0A34-410A-A7F6-E752888D0120}"/>
            </a:ext>
          </a:extLst>
        </xdr:cNvPr>
        <xdr:cNvSpPr/>
      </xdr:nvSpPr>
      <xdr:spPr>
        <a:xfrm>
          <a:off x="4648199" y="9661524"/>
          <a:ext cx="545042" cy="55456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STER-SV\share\&#31038;&#20869;&#20849;&#26377;&#65288;LANDISK&#65289;\&#12463;&#12524;&#12456;&#65288;&#65325;&#65317;&#65289;\&#22312;&#24235;&#26696;&#20869;&#12288;&#20837;&#33655;&#26696;&#20869;\&#22312;&#24235;&#26696;&#20869;.xlsx" TargetMode="External"/><Relationship Id="rId1" Type="http://schemas.openxmlformats.org/officeDocument/2006/relationships/externalLinkPath" Target="file:///\\MASTER-SV\share\&#31038;&#20869;&#20849;&#26377;&#65288;LANDISK&#65289;\&#12463;&#12524;&#12456;&#65288;&#65325;&#65317;&#65289;\&#22312;&#24235;&#26696;&#20869;&#12288;&#20837;&#33655;&#26696;&#20869;\&#22312;&#24235;&#26696;&#2086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er-web.co.jp/Documents%20and%20Settings/creer/&#12487;&#12473;&#12463;&#12488;&#12483;&#12503;/&#12463;&#12524;&#12456;&#22312;&#24235;&#34920;&#12288;2011.9.27&#26356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"/>
      <sheetName val="creer在庫表"/>
      <sheetName val="creer欠品案内"/>
      <sheetName val="postgeneral GROOM在庫表"/>
      <sheetName val="postgeneral GROOM欠品一覧"/>
      <sheetName val="DOGS在庫表"/>
      <sheetName val="DOGS欠品一覧"/>
    </sheetNames>
    <sheetDataSet>
      <sheetData sheetId="0"/>
      <sheetData sheetId="1">
        <row r="1">
          <cell r="A1">
            <v>45778</v>
          </cell>
        </row>
        <row r="11">
          <cell r="A11" t="str">
            <v>商品コード</v>
          </cell>
          <cell r="B11" t="str">
            <v>商品名</v>
          </cell>
          <cell r="C11" t="str">
            <v>上代</v>
          </cell>
          <cell r="D11" t="str">
            <v>在庫数</v>
          </cell>
          <cell r="E11" t="str">
            <v>入荷予定</v>
          </cell>
          <cell r="F11" t="str">
            <v>JANコード</v>
          </cell>
        </row>
        <row r="12">
          <cell r="A12">
            <v>50230316</v>
          </cell>
          <cell r="B12" t="str">
            <v>(改定)【卸可ナインマーケパイン　マガジンラック（送料１０００）</v>
          </cell>
          <cell r="C12">
            <v>15800</v>
          </cell>
          <cell r="D12" t="str">
            <v>△</v>
          </cell>
          <cell r="E12" t="str">
            <v>-</v>
          </cell>
          <cell r="F12">
            <v>4589939998290</v>
          </cell>
        </row>
        <row r="13">
          <cell r="A13">
            <v>50230317</v>
          </cell>
          <cell r="B13" t="str">
            <v>(改定)【卸可】ナインマーケパイン　フラワースタンド（送料８００）</v>
          </cell>
          <cell r="C13">
            <v>12000</v>
          </cell>
          <cell r="D13" t="str">
            <v>△</v>
          </cell>
          <cell r="E13" t="str">
            <v>-</v>
          </cell>
          <cell r="F13">
            <v>4589939998306</v>
          </cell>
        </row>
        <row r="14">
          <cell r="A14">
            <v>50230318</v>
          </cell>
          <cell r="B14" t="str">
            <v>(改定)【卸可】ナインマーケパイン　サイドテーブル（送料８００）</v>
          </cell>
          <cell r="C14">
            <v>13000</v>
          </cell>
          <cell r="D14" t="str">
            <v>※</v>
          </cell>
          <cell r="E14" t="str">
            <v>5月16日頃入荷予定</v>
          </cell>
          <cell r="F14">
            <v>4589939998313</v>
          </cell>
        </row>
        <row r="15">
          <cell r="A15">
            <v>50230330</v>
          </cell>
          <cell r="B15" t="str">
            <v>※【卸可】ナインマーケパイン　ディスプレイケース</v>
          </cell>
          <cell r="C15">
            <v>4800</v>
          </cell>
          <cell r="D15" t="str">
            <v>×</v>
          </cell>
          <cell r="E15" t="str">
            <v>廃番</v>
          </cell>
          <cell r="F15">
            <v>4589939999556</v>
          </cell>
        </row>
        <row r="16">
          <cell r="A16">
            <v>50230334</v>
          </cell>
          <cell r="B16" t="str">
            <v>※【卸可】ナインマーケパイン　キッチンキャビネット</v>
          </cell>
          <cell r="C16">
            <v>5400</v>
          </cell>
          <cell r="D16" t="str">
            <v>×</v>
          </cell>
          <cell r="E16" t="str">
            <v>廃番</v>
          </cell>
          <cell r="F16">
            <v>4589940001200</v>
          </cell>
        </row>
        <row r="17">
          <cell r="A17">
            <v>50230335</v>
          </cell>
          <cell r="B17" t="str">
            <v>※【卸可】ナインマーケパイン　スパイスラック</v>
          </cell>
          <cell r="C17">
            <v>5400</v>
          </cell>
          <cell r="D17" t="str">
            <v>×</v>
          </cell>
          <cell r="E17" t="str">
            <v>廃番</v>
          </cell>
          <cell r="F17">
            <v>4589940001217</v>
          </cell>
        </row>
        <row r="18">
          <cell r="A18">
            <v>50230345</v>
          </cell>
          <cell r="B18" t="str">
            <v>(改定)【卸可】ナインマーケパイン　スモールテーブル</v>
          </cell>
          <cell r="C18">
            <v>4500</v>
          </cell>
          <cell r="D18" t="str">
            <v>※</v>
          </cell>
          <cell r="E18" t="str">
            <v>6月12日頃入荷予定</v>
          </cell>
          <cell r="F18">
            <v>4589940001224</v>
          </cell>
        </row>
        <row r="19">
          <cell r="A19">
            <v>50230346</v>
          </cell>
          <cell r="B19" t="str">
            <v>▲【卸可】ナインマーケパイン　ディッシュラック</v>
          </cell>
          <cell r="C19">
            <v>3800</v>
          </cell>
          <cell r="D19" t="str">
            <v>×</v>
          </cell>
          <cell r="E19" t="str">
            <v>廃番</v>
          </cell>
          <cell r="F19">
            <v>4589940001231</v>
          </cell>
        </row>
        <row r="20">
          <cell r="A20">
            <v>50230367</v>
          </cell>
          <cell r="B20" t="str">
            <v>【卸可】ヌークス　イエティ　湯たんぽカバー　ＷＨ</v>
          </cell>
          <cell r="C20">
            <v>4800</v>
          </cell>
          <cell r="D20" t="str">
            <v>×</v>
          </cell>
          <cell r="E20" t="str">
            <v>8月上旬～9月上旬頃入荷予定</v>
          </cell>
          <cell r="F20">
            <v>4589940006328</v>
          </cell>
        </row>
        <row r="21">
          <cell r="A21">
            <v>50230377</v>
          </cell>
          <cell r="B21" t="str">
            <v>【卸可】ナインマーケ　お札スタンドシェルフ</v>
          </cell>
          <cell r="C21">
            <v>3600</v>
          </cell>
          <cell r="D21" t="str">
            <v>△</v>
          </cell>
          <cell r="E21" t="str">
            <v>-</v>
          </cell>
          <cell r="F21">
            <v>4589940006106</v>
          </cell>
        </row>
        <row r="22">
          <cell r="A22">
            <v>50230408</v>
          </cell>
          <cell r="B22" t="str">
            <v>ユティルナイール　新聞ストッカー</v>
          </cell>
          <cell r="C22">
            <v>5300</v>
          </cell>
          <cell r="D22" t="str">
            <v>×</v>
          </cell>
          <cell r="E22" t="str">
            <v>未定</v>
          </cell>
          <cell r="F22">
            <v>4589940009015</v>
          </cell>
        </row>
        <row r="23">
          <cell r="A23">
            <v>90610001</v>
          </cell>
          <cell r="B23" t="str">
            <v>アラログ　２ハンドルバスケットＳ</v>
          </cell>
          <cell r="C23">
            <v>3800</v>
          </cell>
          <cell r="D23" t="str">
            <v>×</v>
          </cell>
          <cell r="E23" t="str">
            <v>7月下旬以降</v>
          </cell>
          <cell r="F23">
            <v>4560314501250</v>
          </cell>
        </row>
        <row r="24">
          <cell r="A24">
            <v>90610002</v>
          </cell>
          <cell r="B24" t="str">
            <v>アラログ　２ハンドルバスケットＬ</v>
          </cell>
          <cell r="C24">
            <v>4600</v>
          </cell>
          <cell r="D24" t="str">
            <v>×</v>
          </cell>
          <cell r="E24" t="str">
            <v>7月下旬以降</v>
          </cell>
          <cell r="F24">
            <v>4560314501267</v>
          </cell>
        </row>
        <row r="25">
          <cell r="A25">
            <v>90610003</v>
          </cell>
          <cell r="B25" t="str">
            <v>アラログ　ボートバスケットＳ</v>
          </cell>
          <cell r="C25">
            <v>3900</v>
          </cell>
          <cell r="D25" t="str">
            <v>※</v>
          </cell>
          <cell r="E25" t="str">
            <v>5月16日頃入荷予定</v>
          </cell>
          <cell r="F25">
            <v>4560314501274</v>
          </cell>
        </row>
        <row r="26">
          <cell r="A26">
            <v>90610004</v>
          </cell>
          <cell r="B26" t="str">
            <v>アラログ　ボートバスケットＬ</v>
          </cell>
          <cell r="C26">
            <v>4900</v>
          </cell>
          <cell r="D26" t="str">
            <v>※</v>
          </cell>
          <cell r="E26" t="str">
            <v>5月16日頃入荷予定</v>
          </cell>
          <cell r="F26">
            <v>4560314501281</v>
          </cell>
        </row>
        <row r="27">
          <cell r="A27">
            <v>90610005</v>
          </cell>
          <cell r="B27" t="str">
            <v>※アラログ　ラウンドバスケットＳ</v>
          </cell>
          <cell r="C27">
            <v>3200</v>
          </cell>
          <cell r="D27" t="str">
            <v>×</v>
          </cell>
          <cell r="E27" t="str">
            <v>廃番</v>
          </cell>
          <cell r="F27">
            <v>4560314501298</v>
          </cell>
        </row>
        <row r="28">
          <cell r="A28">
            <v>90610006</v>
          </cell>
          <cell r="B28" t="str">
            <v>▲アラログ　ラウンドバスケットＬ</v>
          </cell>
          <cell r="C28">
            <v>3800</v>
          </cell>
          <cell r="D28" t="str">
            <v>×</v>
          </cell>
          <cell r="E28" t="str">
            <v>廃番</v>
          </cell>
          <cell r="F28">
            <v>4560314501304</v>
          </cell>
        </row>
        <row r="29">
          <cell r="A29">
            <v>90610027</v>
          </cell>
          <cell r="B29" t="str">
            <v>▲(改定)アラログオーバルワンハンドルバスケット</v>
          </cell>
          <cell r="C29">
            <v>4000</v>
          </cell>
          <cell r="D29" t="str">
            <v>×</v>
          </cell>
          <cell r="E29" t="str">
            <v>廃番</v>
          </cell>
          <cell r="F29">
            <v>4589940009619</v>
          </cell>
        </row>
        <row r="30">
          <cell r="A30">
            <v>90650010</v>
          </cell>
          <cell r="B30" t="str">
            <v>※ナンバーフック＃３（ＢＲＯＷＮ）</v>
          </cell>
          <cell r="C30">
            <v>680</v>
          </cell>
          <cell r="D30" t="str">
            <v>△</v>
          </cell>
          <cell r="E30" t="str">
            <v>在庫限りで廃番</v>
          </cell>
          <cell r="F30">
            <v>4560314502042</v>
          </cell>
        </row>
        <row r="31">
          <cell r="A31">
            <v>90710011</v>
          </cell>
          <cell r="B31" t="str">
            <v>アラログスクエアバスケット　Ｓ</v>
          </cell>
          <cell r="C31">
            <v>3800</v>
          </cell>
          <cell r="D31" t="str">
            <v>×</v>
          </cell>
          <cell r="E31" t="str">
            <v>7月下旬以降</v>
          </cell>
          <cell r="F31">
            <v>4560314501496</v>
          </cell>
        </row>
        <row r="32">
          <cell r="A32">
            <v>90710012</v>
          </cell>
          <cell r="B32" t="str">
            <v>アラログスクエアバスケット　Ｌ</v>
          </cell>
          <cell r="C32">
            <v>4800</v>
          </cell>
          <cell r="D32" t="str">
            <v>△</v>
          </cell>
          <cell r="E32" t="str">
            <v>-</v>
          </cell>
          <cell r="F32">
            <v>4560314501502</v>
          </cell>
        </row>
        <row r="33">
          <cell r="A33">
            <v>90800024</v>
          </cell>
          <cell r="B33" t="str">
            <v>※タオルハンガーＬ</v>
          </cell>
          <cell r="C33">
            <v>1000</v>
          </cell>
          <cell r="D33" t="str">
            <v>×</v>
          </cell>
          <cell r="E33" t="str">
            <v>廃番</v>
          </cell>
          <cell r="F33">
            <v>4560314503742</v>
          </cell>
        </row>
        <row r="34">
          <cell r="A34">
            <v>90810004</v>
          </cell>
          <cell r="B34" t="str">
            <v>アラログ丸かご　Ｓ</v>
          </cell>
          <cell r="C34">
            <v>3000</v>
          </cell>
          <cell r="D34" t="str">
            <v>○</v>
          </cell>
          <cell r="E34" t="str">
            <v>-</v>
          </cell>
          <cell r="F34">
            <v>4560314501625</v>
          </cell>
        </row>
        <row r="35">
          <cell r="A35">
            <v>90810024</v>
          </cell>
          <cell r="B35" t="str">
            <v>アラログ丸かごＳＳ</v>
          </cell>
          <cell r="C35">
            <v>2000</v>
          </cell>
          <cell r="D35" t="str">
            <v>○</v>
          </cell>
          <cell r="E35" t="str">
            <v>-</v>
          </cell>
          <cell r="F35">
            <v>4560314506934</v>
          </cell>
        </row>
        <row r="36">
          <cell r="A36">
            <v>90810026</v>
          </cell>
          <cell r="B36" t="str">
            <v>アラログフラワーミラー　Ｓ</v>
          </cell>
          <cell r="C36">
            <v>2500</v>
          </cell>
          <cell r="D36" t="str">
            <v>△</v>
          </cell>
          <cell r="E36" t="str">
            <v>-</v>
          </cell>
          <cell r="F36">
            <v>4560314502998</v>
          </cell>
        </row>
        <row r="37">
          <cell r="A37">
            <v>90810027</v>
          </cell>
          <cell r="B37" t="str">
            <v>アラログフラワーミラー　Ｌ</v>
          </cell>
          <cell r="C37">
            <v>3000</v>
          </cell>
          <cell r="D37" t="str">
            <v>○</v>
          </cell>
          <cell r="E37" t="str">
            <v>-</v>
          </cell>
          <cell r="F37">
            <v>4560314503001</v>
          </cell>
        </row>
        <row r="38">
          <cell r="A38">
            <v>90830001</v>
          </cell>
          <cell r="B38" t="str">
            <v>▲ニト　トレイ　ラウンド（Ｌ）</v>
          </cell>
          <cell r="C38">
            <v>1200</v>
          </cell>
          <cell r="D38" t="str">
            <v>×</v>
          </cell>
          <cell r="E38" t="str">
            <v>廃番</v>
          </cell>
          <cell r="F38">
            <v>4560314501519</v>
          </cell>
        </row>
        <row r="39">
          <cell r="A39">
            <v>90830002</v>
          </cell>
          <cell r="B39" t="str">
            <v>※ニト　トレイ　ラウンド（Ｓ）</v>
          </cell>
          <cell r="C39">
            <v>1000</v>
          </cell>
          <cell r="D39" t="str">
            <v>×</v>
          </cell>
          <cell r="E39" t="str">
            <v>廃番</v>
          </cell>
          <cell r="F39">
            <v>4560314501526</v>
          </cell>
        </row>
        <row r="40">
          <cell r="A40">
            <v>90910022</v>
          </cell>
          <cell r="B40" t="str">
            <v>アラログトールバスケットＳ</v>
          </cell>
          <cell r="C40">
            <v>4900</v>
          </cell>
          <cell r="D40" t="str">
            <v>×</v>
          </cell>
          <cell r="E40" t="str">
            <v>7月下旬以降</v>
          </cell>
          <cell r="F40">
            <v>4560314508426</v>
          </cell>
        </row>
        <row r="41">
          <cell r="A41">
            <v>90910023</v>
          </cell>
          <cell r="B41" t="str">
            <v>アラログトールバスケットＬ</v>
          </cell>
          <cell r="C41">
            <v>5900</v>
          </cell>
          <cell r="D41" t="str">
            <v>△</v>
          </cell>
          <cell r="E41" t="str">
            <v>-</v>
          </cell>
          <cell r="F41">
            <v>4560314508433</v>
          </cell>
        </row>
        <row r="42">
          <cell r="A42">
            <v>90910024</v>
          </cell>
          <cell r="B42" t="str">
            <v>アラログラウンドシェイプバスケット</v>
          </cell>
          <cell r="C42">
            <v>3600</v>
          </cell>
          <cell r="D42" t="str">
            <v>△</v>
          </cell>
          <cell r="E42" t="str">
            <v>-</v>
          </cell>
          <cell r="F42">
            <v>4560314508440</v>
          </cell>
        </row>
        <row r="43">
          <cell r="A43">
            <v>90910025</v>
          </cell>
          <cell r="B43" t="str">
            <v>▲アラログラウンドハンドルバスケット</v>
          </cell>
          <cell r="C43">
            <v>4500</v>
          </cell>
          <cell r="D43" t="str">
            <v>△</v>
          </cell>
          <cell r="E43" t="str">
            <v>在庫限りで廃番</v>
          </cell>
          <cell r="F43">
            <v>4560314508457</v>
          </cell>
        </row>
        <row r="44">
          <cell r="A44">
            <v>90910027</v>
          </cell>
          <cell r="B44" t="str">
            <v>※(改定)アラログオーバルワンハンドルバスケット</v>
          </cell>
          <cell r="C44">
            <v>4000</v>
          </cell>
          <cell r="D44" t="str">
            <v>△</v>
          </cell>
          <cell r="E44" t="str">
            <v>在庫限りで廃番</v>
          </cell>
          <cell r="F44">
            <v>4560314508471</v>
          </cell>
        </row>
        <row r="45">
          <cell r="A45">
            <v>90910028</v>
          </cell>
          <cell r="B45" t="str">
            <v>アラログロングバッグ</v>
          </cell>
          <cell r="C45">
            <v>3600</v>
          </cell>
          <cell r="D45" t="str">
            <v>※</v>
          </cell>
          <cell r="E45" t="str">
            <v>5月16日頃入荷予定</v>
          </cell>
          <cell r="F45">
            <v>4560314508488</v>
          </cell>
        </row>
        <row r="46">
          <cell r="A46">
            <v>90910039</v>
          </cell>
          <cell r="B46" t="str">
            <v>※アラログフードカバー</v>
          </cell>
          <cell r="C46">
            <v>2900</v>
          </cell>
          <cell r="D46" t="str">
            <v>×</v>
          </cell>
          <cell r="E46" t="str">
            <v>廃番</v>
          </cell>
          <cell r="F46">
            <v>4560314508686</v>
          </cell>
        </row>
        <row r="47">
          <cell r="A47">
            <v>90910040</v>
          </cell>
          <cell r="B47" t="str">
            <v>アラログストックバスケット</v>
          </cell>
          <cell r="C47">
            <v>9000</v>
          </cell>
          <cell r="D47" t="str">
            <v>△</v>
          </cell>
          <cell r="E47" t="str">
            <v>-</v>
          </cell>
          <cell r="F47">
            <v>4560314508693</v>
          </cell>
        </row>
        <row r="48">
          <cell r="A48">
            <v>90910041</v>
          </cell>
          <cell r="B48" t="str">
            <v>アラログ２段バスケット　（送料８００）</v>
          </cell>
          <cell r="C48">
            <v>9800</v>
          </cell>
          <cell r="D48" t="str">
            <v>△</v>
          </cell>
          <cell r="E48" t="str">
            <v>-</v>
          </cell>
          <cell r="F48">
            <v>4560314508709</v>
          </cell>
        </row>
        <row r="49">
          <cell r="A49">
            <v>90910043</v>
          </cell>
          <cell r="B49" t="str">
            <v>アラログ鉢カバー（Ｌ）</v>
          </cell>
          <cell r="C49">
            <v>4600</v>
          </cell>
          <cell r="D49" t="str">
            <v>×</v>
          </cell>
          <cell r="E49" t="str">
            <v>8月下旬以降</v>
          </cell>
          <cell r="F49">
            <v>4560314508655</v>
          </cell>
        </row>
        <row r="50">
          <cell r="A50">
            <v>90950011</v>
          </cell>
          <cell r="B50" t="str">
            <v>※ワイヤーレターラックＡ</v>
          </cell>
          <cell r="C50">
            <v>1600</v>
          </cell>
          <cell r="D50" t="str">
            <v>×</v>
          </cell>
          <cell r="E50" t="str">
            <v>廃番</v>
          </cell>
          <cell r="F50">
            <v>4560314506064</v>
          </cell>
        </row>
        <row r="51">
          <cell r="A51">
            <v>90950012</v>
          </cell>
          <cell r="B51" t="str">
            <v>※ワイヤーレターラックＢ</v>
          </cell>
          <cell r="C51">
            <v>1600</v>
          </cell>
          <cell r="D51" t="str">
            <v>×</v>
          </cell>
          <cell r="E51" t="str">
            <v>廃番</v>
          </cell>
          <cell r="F51">
            <v>4560314506071</v>
          </cell>
        </row>
        <row r="52">
          <cell r="A52">
            <v>90950057</v>
          </cell>
          <cell r="B52" t="str">
            <v>※はしごＬ</v>
          </cell>
          <cell r="C52">
            <v>880</v>
          </cell>
          <cell r="D52" t="str">
            <v>×</v>
          </cell>
          <cell r="E52" t="str">
            <v>廃番</v>
          </cell>
          <cell r="F52">
            <v>4560314508556</v>
          </cell>
        </row>
        <row r="53">
          <cell r="A53">
            <v>90950116</v>
          </cell>
          <cell r="B53" t="str">
            <v>※アンティークかご</v>
          </cell>
          <cell r="C53">
            <v>980</v>
          </cell>
          <cell r="D53" t="str">
            <v>△</v>
          </cell>
          <cell r="E53" t="str">
            <v>在庫限りで廃番</v>
          </cell>
          <cell r="F53">
            <v>4560314508679</v>
          </cell>
        </row>
        <row r="54">
          <cell r="A54">
            <v>91000216</v>
          </cell>
          <cell r="B54" t="str">
            <v>※オールドウッドフレームＳ（ＬＢＲ）</v>
          </cell>
          <cell r="C54">
            <v>1300</v>
          </cell>
          <cell r="D54" t="str">
            <v>×</v>
          </cell>
          <cell r="E54" t="str">
            <v>廃番</v>
          </cell>
          <cell r="F54">
            <v>4560314514823</v>
          </cell>
        </row>
        <row r="55">
          <cell r="A55">
            <v>91010003</v>
          </cell>
          <cell r="B55" t="str">
            <v>アラログガールズバッグＢ</v>
          </cell>
          <cell r="C55">
            <v>4500</v>
          </cell>
          <cell r="D55" t="str">
            <v>×</v>
          </cell>
          <cell r="E55" t="str">
            <v>7月下旬以降</v>
          </cell>
          <cell r="F55">
            <v>4560314510238</v>
          </cell>
        </row>
        <row r="56">
          <cell r="A56">
            <v>91010004</v>
          </cell>
          <cell r="B56" t="str">
            <v>アラログオーバルバッグ</v>
          </cell>
          <cell r="C56">
            <v>4000</v>
          </cell>
          <cell r="D56" t="str">
            <v>△</v>
          </cell>
          <cell r="E56" t="str">
            <v>-</v>
          </cell>
          <cell r="F56">
            <v>4560314510245</v>
          </cell>
        </row>
        <row r="57">
          <cell r="A57">
            <v>91010005</v>
          </cell>
          <cell r="B57" t="str">
            <v>アラログ鉢カバー（Ｍ）</v>
          </cell>
          <cell r="C57">
            <v>3000</v>
          </cell>
          <cell r="D57" t="str">
            <v>×</v>
          </cell>
          <cell r="E57" t="str">
            <v>8月下旬以降</v>
          </cell>
          <cell r="F57">
            <v>4560314513802</v>
          </cell>
        </row>
        <row r="58">
          <cell r="A58">
            <v>91030003</v>
          </cell>
          <cell r="B58" t="str">
            <v>※バンクアンスイートバッグＬ</v>
          </cell>
          <cell r="C58">
            <v>4800</v>
          </cell>
          <cell r="D58" t="str">
            <v>×</v>
          </cell>
          <cell r="E58" t="str">
            <v>廃番</v>
          </cell>
          <cell r="F58">
            <v>4560314510276</v>
          </cell>
        </row>
        <row r="59">
          <cell r="A59">
            <v>91110001</v>
          </cell>
          <cell r="B59" t="str">
            <v>アラログバゲッジバスケットＳ</v>
          </cell>
          <cell r="C59">
            <v>6900</v>
          </cell>
          <cell r="D59" t="str">
            <v>×</v>
          </cell>
          <cell r="E59" t="str">
            <v>7月下旬以降</v>
          </cell>
          <cell r="F59">
            <v>4560314514076</v>
          </cell>
        </row>
        <row r="60">
          <cell r="A60">
            <v>91110002</v>
          </cell>
          <cell r="B60" t="str">
            <v>アラログバゲッジバスケットＬ</v>
          </cell>
          <cell r="C60">
            <v>8400</v>
          </cell>
          <cell r="D60" t="str">
            <v>×</v>
          </cell>
          <cell r="E60" t="str">
            <v>7月下旬以降</v>
          </cell>
          <cell r="F60">
            <v>4560314514083</v>
          </cell>
        </row>
        <row r="61">
          <cell r="A61">
            <v>91110034</v>
          </cell>
          <cell r="B61" t="str">
            <v>アラログ　サンポバスケット　Ａ</v>
          </cell>
          <cell r="C61">
            <v>3400</v>
          </cell>
          <cell r="D61" t="str">
            <v>△</v>
          </cell>
          <cell r="E61" t="str">
            <v>-</v>
          </cell>
          <cell r="F61">
            <v>4560314516018</v>
          </cell>
        </row>
        <row r="62">
          <cell r="A62">
            <v>91150023</v>
          </cell>
          <cell r="B62" t="str">
            <v>※アイアン　ラウンドタオルハンガー</v>
          </cell>
          <cell r="C62">
            <v>1000</v>
          </cell>
          <cell r="D62" t="str">
            <v>×</v>
          </cell>
          <cell r="E62" t="str">
            <v>廃番</v>
          </cell>
          <cell r="F62">
            <v>4560314515912</v>
          </cell>
        </row>
        <row r="63">
          <cell r="A63">
            <v>91150024</v>
          </cell>
          <cell r="B63" t="str">
            <v>※アイアン　トライアングルハンガー</v>
          </cell>
          <cell r="C63">
            <v>1000</v>
          </cell>
          <cell r="D63" t="str">
            <v>×</v>
          </cell>
          <cell r="E63" t="str">
            <v>廃番</v>
          </cell>
          <cell r="F63">
            <v>4560314515929</v>
          </cell>
        </row>
        <row r="64">
          <cell r="A64">
            <v>91150026</v>
          </cell>
          <cell r="B64" t="str">
            <v>※アイアン　ミニフラットフック　▲</v>
          </cell>
          <cell r="C64">
            <v>250</v>
          </cell>
          <cell r="D64" t="str">
            <v>×</v>
          </cell>
          <cell r="E64" t="str">
            <v>廃番</v>
          </cell>
          <cell r="F64">
            <v>4560314515943</v>
          </cell>
        </row>
        <row r="65">
          <cell r="A65">
            <v>91150029</v>
          </cell>
          <cell r="B65" t="str">
            <v>※アイアン　ワンフック　▲</v>
          </cell>
          <cell r="C65">
            <v>320</v>
          </cell>
          <cell r="D65" t="str">
            <v>△</v>
          </cell>
          <cell r="E65" t="str">
            <v>在庫限りで廃番</v>
          </cell>
          <cell r="F65">
            <v>4560314515974</v>
          </cell>
        </row>
        <row r="66">
          <cell r="A66">
            <v>91150030</v>
          </cell>
          <cell r="B66" t="str">
            <v>※アイアン　ロングタオルハンガー</v>
          </cell>
          <cell r="C66">
            <v>1000</v>
          </cell>
          <cell r="D66" t="str">
            <v>×</v>
          </cell>
          <cell r="E66" t="str">
            <v>廃番</v>
          </cell>
          <cell r="F66">
            <v>4560314515981</v>
          </cell>
        </row>
        <row r="67">
          <cell r="A67">
            <v>91200004</v>
          </cell>
          <cell r="B67" t="str">
            <v>※ハスキーコンテナーＭ</v>
          </cell>
          <cell r="C67">
            <v>2800</v>
          </cell>
          <cell r="D67" t="str">
            <v>×</v>
          </cell>
          <cell r="E67" t="str">
            <v>廃番</v>
          </cell>
          <cell r="F67">
            <v>4560314516964</v>
          </cell>
        </row>
        <row r="68">
          <cell r="A68">
            <v>91200053</v>
          </cell>
          <cell r="B68" t="str">
            <v>※オールドウッドオープンシェルフラックＡ（ＷＨ）</v>
          </cell>
          <cell r="C68">
            <v>5800</v>
          </cell>
          <cell r="D68" t="str">
            <v>△</v>
          </cell>
          <cell r="E68" t="str">
            <v>在庫限りで廃番</v>
          </cell>
          <cell r="F68" t="str">
            <v>-</v>
          </cell>
        </row>
        <row r="69">
          <cell r="A69">
            <v>91200060</v>
          </cell>
          <cell r="B69" t="str">
            <v>※オールドウッド　Ｃ＆Ｆフレーム　Ｌ</v>
          </cell>
          <cell r="C69">
            <v>1500</v>
          </cell>
          <cell r="D69" t="str">
            <v>×</v>
          </cell>
          <cell r="E69" t="str">
            <v>廃番</v>
          </cell>
          <cell r="F69">
            <v>4560314518531</v>
          </cell>
        </row>
        <row r="70">
          <cell r="A70">
            <v>91250008</v>
          </cell>
          <cell r="B70" t="str">
            <v>※バード＆ベルオーナメント</v>
          </cell>
          <cell r="C70">
            <v>680</v>
          </cell>
          <cell r="D70" t="str">
            <v>×</v>
          </cell>
          <cell r="E70" t="str">
            <v>廃番</v>
          </cell>
          <cell r="F70">
            <v>4560314517213</v>
          </cell>
        </row>
        <row r="71">
          <cell r="A71">
            <v>91250060</v>
          </cell>
          <cell r="B71" t="str">
            <v>※アイアンハット＆コートフックＡ（ブロンズアンティーク）</v>
          </cell>
          <cell r="C71">
            <v>380</v>
          </cell>
          <cell r="D71" t="str">
            <v>△</v>
          </cell>
          <cell r="E71" t="str">
            <v>在庫限りで廃番</v>
          </cell>
          <cell r="F71">
            <v>4560314519118</v>
          </cell>
        </row>
        <row r="72">
          <cell r="A72">
            <v>91250063</v>
          </cell>
          <cell r="B72" t="str">
            <v>※アイアンハット＆フックＤ（ブロンズアンティーク）</v>
          </cell>
          <cell r="C72">
            <v>500</v>
          </cell>
          <cell r="D72" t="str">
            <v>×</v>
          </cell>
          <cell r="E72" t="str">
            <v>廃番</v>
          </cell>
          <cell r="F72">
            <v>4560314519149</v>
          </cell>
        </row>
        <row r="73">
          <cell r="A73">
            <v>91300094</v>
          </cell>
          <cell r="B73" t="str">
            <v>※カローフレーム　レクタングル</v>
          </cell>
          <cell r="C73">
            <v>2800</v>
          </cell>
          <cell r="D73" t="str">
            <v>△</v>
          </cell>
          <cell r="E73" t="str">
            <v>在庫限りで廃番</v>
          </cell>
          <cell r="F73">
            <v>4560314531455</v>
          </cell>
        </row>
        <row r="74">
          <cell r="A74">
            <v>91350014</v>
          </cell>
          <cell r="B74" t="str">
            <v>※アイアンハンドル　Ｃ－ＶＩＰＨ－４３</v>
          </cell>
          <cell r="C74">
            <v>300</v>
          </cell>
          <cell r="D74" t="str">
            <v>×</v>
          </cell>
          <cell r="E74" t="str">
            <v>廃番</v>
          </cell>
          <cell r="F74">
            <v>4560314530236</v>
          </cell>
        </row>
        <row r="75">
          <cell r="A75">
            <v>91350015</v>
          </cell>
          <cell r="B75" t="str">
            <v>▲アイアンハンドル　Ｄ－ＶＩＰＨ－５３</v>
          </cell>
          <cell r="C75">
            <v>250</v>
          </cell>
          <cell r="D75" t="str">
            <v>○</v>
          </cell>
          <cell r="E75" t="str">
            <v>-</v>
          </cell>
          <cell r="F75">
            <v>4560314530243</v>
          </cell>
        </row>
        <row r="76">
          <cell r="A76">
            <v>91350021</v>
          </cell>
          <cell r="B76" t="str">
            <v>※セラミックノブ　Ｆ</v>
          </cell>
          <cell r="C76">
            <v>250</v>
          </cell>
          <cell r="D76" t="str">
            <v>○</v>
          </cell>
          <cell r="E76" t="str">
            <v>-</v>
          </cell>
          <cell r="F76">
            <v>4560314530908</v>
          </cell>
        </row>
        <row r="77">
          <cell r="A77">
            <v>91350022</v>
          </cell>
          <cell r="B77" t="str">
            <v>※セラミックノブ　Ｇ</v>
          </cell>
          <cell r="C77">
            <v>250</v>
          </cell>
          <cell r="D77" t="str">
            <v>△</v>
          </cell>
          <cell r="E77" t="str">
            <v>在庫限りで廃番</v>
          </cell>
          <cell r="F77">
            <v>4560314530915</v>
          </cell>
        </row>
        <row r="78">
          <cell r="A78">
            <v>91350023</v>
          </cell>
          <cell r="B78" t="str">
            <v>※セラミックノブ　Ｈ</v>
          </cell>
          <cell r="C78">
            <v>250</v>
          </cell>
          <cell r="D78" t="str">
            <v>△</v>
          </cell>
          <cell r="E78" t="str">
            <v>在庫限りで廃番</v>
          </cell>
          <cell r="F78">
            <v>4560314530922</v>
          </cell>
        </row>
        <row r="79">
          <cell r="A79">
            <v>91350024</v>
          </cell>
          <cell r="B79" t="str">
            <v>※セラミックノブ　Ｉ</v>
          </cell>
          <cell r="C79">
            <v>250</v>
          </cell>
          <cell r="D79" t="str">
            <v>○</v>
          </cell>
          <cell r="E79" t="str">
            <v>-</v>
          </cell>
          <cell r="F79">
            <v>4560314530939</v>
          </cell>
        </row>
        <row r="80">
          <cell r="A80">
            <v>91350025</v>
          </cell>
          <cell r="B80" t="str">
            <v>※セラミックノブ　Ｊ</v>
          </cell>
          <cell r="C80">
            <v>250</v>
          </cell>
          <cell r="D80" t="str">
            <v>×</v>
          </cell>
          <cell r="E80" t="str">
            <v>廃番</v>
          </cell>
          <cell r="F80">
            <v>4560314530946</v>
          </cell>
        </row>
        <row r="81">
          <cell r="A81">
            <v>91400185</v>
          </cell>
          <cell r="B81" t="str">
            <v>※木のさいころ（ハ）</v>
          </cell>
          <cell r="C81">
            <v>580</v>
          </cell>
          <cell r="D81" t="str">
            <v>△</v>
          </cell>
          <cell r="E81" t="str">
            <v>在庫限りで廃番</v>
          </cell>
          <cell r="F81">
            <v>4560314537174</v>
          </cell>
        </row>
        <row r="82">
          <cell r="A82">
            <v>91410005</v>
          </cell>
          <cell r="B82" t="str">
            <v>※アラログ　黒ハンドルボートバスケット</v>
          </cell>
          <cell r="C82">
            <v>5200</v>
          </cell>
          <cell r="D82" t="str">
            <v>×</v>
          </cell>
          <cell r="E82" t="str">
            <v>廃番</v>
          </cell>
          <cell r="F82">
            <v>4560314535415</v>
          </cell>
        </row>
        <row r="83">
          <cell r="A83">
            <v>91500032</v>
          </cell>
          <cell r="B83" t="str">
            <v>※パインティッシュボックス</v>
          </cell>
          <cell r="C83">
            <v>2000</v>
          </cell>
          <cell r="D83" t="str">
            <v>×</v>
          </cell>
          <cell r="E83" t="str">
            <v>廃番</v>
          </cell>
          <cell r="F83">
            <v>4560314538430</v>
          </cell>
        </row>
        <row r="84">
          <cell r="A84">
            <v>91500145</v>
          </cell>
          <cell r="B84" t="str">
            <v>※アルファベットシェルフ　Ｚ</v>
          </cell>
          <cell r="C84">
            <v>4900</v>
          </cell>
          <cell r="D84" t="str">
            <v>×</v>
          </cell>
          <cell r="E84" t="str">
            <v>廃番</v>
          </cell>
          <cell r="F84">
            <v>4560314539284</v>
          </cell>
        </row>
        <row r="85">
          <cell r="A85">
            <v>91550008</v>
          </cell>
          <cell r="B85" t="str">
            <v>※アイアンタオルハンガー６００</v>
          </cell>
          <cell r="C85">
            <v>2300</v>
          </cell>
          <cell r="D85" t="str">
            <v>×</v>
          </cell>
          <cell r="E85" t="str">
            <v>廃番</v>
          </cell>
          <cell r="F85">
            <v>4560314539734</v>
          </cell>
        </row>
        <row r="86">
          <cell r="A86">
            <v>91550050</v>
          </cell>
          <cell r="B86" t="str">
            <v>※ワイヤーミニハンガー３個セット</v>
          </cell>
          <cell r="C86">
            <v>580</v>
          </cell>
          <cell r="D86" t="str">
            <v>△</v>
          </cell>
          <cell r="E86" t="str">
            <v>在庫限りで廃番</v>
          </cell>
          <cell r="F86">
            <v>4560314539697</v>
          </cell>
        </row>
        <row r="87">
          <cell r="A87">
            <v>91600060</v>
          </cell>
          <cell r="B87" t="str">
            <v>※ＡＢＣ黒板（ＧＲ）</v>
          </cell>
          <cell r="C87">
            <v>1500</v>
          </cell>
          <cell r="D87" t="str">
            <v>△</v>
          </cell>
          <cell r="E87" t="str">
            <v>在庫限りで廃番</v>
          </cell>
          <cell r="F87">
            <v>4589939981339</v>
          </cell>
        </row>
        <row r="88">
          <cell r="A88">
            <v>91600064</v>
          </cell>
          <cell r="B88" t="str">
            <v>※ウッドコースター　バード</v>
          </cell>
          <cell r="C88">
            <v>350</v>
          </cell>
          <cell r="D88" t="str">
            <v>×</v>
          </cell>
          <cell r="E88" t="str">
            <v>廃番</v>
          </cell>
          <cell r="F88">
            <v>4589939981544</v>
          </cell>
        </row>
        <row r="89">
          <cell r="A89">
            <v>91600067</v>
          </cell>
          <cell r="B89" t="str">
            <v>※ウッド　トナカイ　Ｓ　ＷＨ</v>
          </cell>
          <cell r="C89">
            <v>480</v>
          </cell>
          <cell r="D89" t="str">
            <v>×</v>
          </cell>
          <cell r="E89" t="str">
            <v>廃番</v>
          </cell>
          <cell r="F89">
            <v>4589939980226</v>
          </cell>
        </row>
        <row r="90">
          <cell r="A90">
            <v>91600068</v>
          </cell>
          <cell r="B90" t="str">
            <v>※ウッド　トナカイ　Ｌ　ＢＲ</v>
          </cell>
          <cell r="C90">
            <v>680</v>
          </cell>
          <cell r="D90" t="str">
            <v>×</v>
          </cell>
          <cell r="E90" t="str">
            <v>廃番</v>
          </cell>
          <cell r="F90">
            <v>4589939980233</v>
          </cell>
        </row>
        <row r="91">
          <cell r="A91">
            <v>91600070</v>
          </cell>
          <cell r="B91" t="str">
            <v>※ウッド　クマ　Ｓ　ＢＲ</v>
          </cell>
          <cell r="C91">
            <v>480</v>
          </cell>
          <cell r="D91" t="str">
            <v>×</v>
          </cell>
          <cell r="E91" t="str">
            <v>廃番</v>
          </cell>
          <cell r="F91">
            <v>4589939980257</v>
          </cell>
        </row>
        <row r="92">
          <cell r="A92">
            <v>91600071</v>
          </cell>
          <cell r="B92" t="str">
            <v>※ウッド　クマ　Ｓ　ＷＨ</v>
          </cell>
          <cell r="C92">
            <v>480</v>
          </cell>
          <cell r="D92" t="str">
            <v>×</v>
          </cell>
          <cell r="E92" t="str">
            <v>廃番</v>
          </cell>
          <cell r="F92">
            <v>4589939980271</v>
          </cell>
        </row>
        <row r="93">
          <cell r="A93">
            <v>91600073</v>
          </cell>
          <cell r="B93" t="str">
            <v>※ウッド　クマ　Ｌ　ＷＨ</v>
          </cell>
          <cell r="C93">
            <v>680</v>
          </cell>
          <cell r="D93" t="str">
            <v>×</v>
          </cell>
          <cell r="E93" t="str">
            <v>廃番</v>
          </cell>
          <cell r="F93">
            <v>4589939980295</v>
          </cell>
        </row>
        <row r="94">
          <cell r="A94">
            <v>91600080</v>
          </cell>
          <cell r="B94" t="str">
            <v>※眼鏡スタンドＡ</v>
          </cell>
          <cell r="C94">
            <v>1400</v>
          </cell>
          <cell r="D94" t="str">
            <v>△</v>
          </cell>
          <cell r="E94" t="str">
            <v>在庫限りで廃番</v>
          </cell>
          <cell r="F94">
            <v>4589939980363</v>
          </cell>
        </row>
        <row r="95">
          <cell r="A95">
            <v>91600130</v>
          </cell>
          <cell r="B95" t="str">
            <v>※オールドパイン　ハイスツール</v>
          </cell>
          <cell r="C95">
            <v>9800</v>
          </cell>
          <cell r="D95" t="str">
            <v>×</v>
          </cell>
          <cell r="E95" t="str">
            <v>廃番</v>
          </cell>
          <cell r="F95">
            <v>4589939982381</v>
          </cell>
        </row>
        <row r="96">
          <cell r="A96">
            <v>91610001</v>
          </cell>
          <cell r="B96" t="str">
            <v>アラログカゴバッグＡ</v>
          </cell>
          <cell r="C96">
            <v>4200</v>
          </cell>
          <cell r="D96" t="str">
            <v>△</v>
          </cell>
          <cell r="E96" t="str">
            <v>-</v>
          </cell>
          <cell r="F96">
            <v>4589939981872</v>
          </cell>
        </row>
        <row r="97">
          <cell r="A97">
            <v>91610004</v>
          </cell>
          <cell r="B97" t="str">
            <v>アラログ　ＬＩＬＹｓ　ＢＡＧ　Ｓ</v>
          </cell>
          <cell r="C97">
            <v>3800</v>
          </cell>
          <cell r="D97" t="str">
            <v>○</v>
          </cell>
          <cell r="E97" t="str">
            <v>-</v>
          </cell>
          <cell r="F97">
            <v>4589939982060</v>
          </cell>
        </row>
        <row r="98">
          <cell r="A98">
            <v>91610005</v>
          </cell>
          <cell r="B98" t="str">
            <v>アラログ　ＬＩＬＹＳ　ＢＡＧ　Ｌ</v>
          </cell>
          <cell r="C98">
            <v>4200</v>
          </cell>
          <cell r="D98" t="str">
            <v>△</v>
          </cell>
          <cell r="E98" t="str">
            <v>-</v>
          </cell>
          <cell r="F98">
            <v>4589939982077</v>
          </cell>
        </row>
        <row r="99">
          <cell r="A99">
            <v>91610010</v>
          </cell>
          <cell r="B99" t="str">
            <v>※アラログつり下げかご　Ｃ</v>
          </cell>
          <cell r="C99">
            <v>2000</v>
          </cell>
          <cell r="D99" t="str">
            <v>×</v>
          </cell>
          <cell r="E99" t="str">
            <v>廃番</v>
          </cell>
          <cell r="F99">
            <v>4589939982251</v>
          </cell>
        </row>
        <row r="100">
          <cell r="A100">
            <v>91610011</v>
          </cell>
          <cell r="B100" t="str">
            <v>▲アラログつり下げかご　Ｄ</v>
          </cell>
          <cell r="C100">
            <v>1900</v>
          </cell>
          <cell r="D100" t="str">
            <v>○</v>
          </cell>
          <cell r="E100" t="str">
            <v>-</v>
          </cell>
          <cell r="F100">
            <v>4589939982268</v>
          </cell>
        </row>
        <row r="101">
          <cell r="A101">
            <v>91610012</v>
          </cell>
          <cell r="B101" t="str">
            <v>アラログつり下げかご　Ｂ</v>
          </cell>
          <cell r="C101">
            <v>2700</v>
          </cell>
          <cell r="D101" t="str">
            <v>△</v>
          </cell>
          <cell r="E101" t="str">
            <v>-</v>
          </cell>
          <cell r="F101">
            <v>4589939982275</v>
          </cell>
        </row>
        <row r="102">
          <cell r="A102">
            <v>91650003</v>
          </cell>
          <cell r="B102" t="str">
            <v>※Ｉ＆Ｗスクエアスツール　ＷＨ</v>
          </cell>
          <cell r="C102">
            <v>7500</v>
          </cell>
          <cell r="D102" t="str">
            <v>×</v>
          </cell>
          <cell r="E102" t="str">
            <v>廃番</v>
          </cell>
          <cell r="F102">
            <v>4589939980479</v>
          </cell>
        </row>
        <row r="103">
          <cell r="A103">
            <v>91650011</v>
          </cell>
          <cell r="B103" t="str">
            <v>※Ｉ＆Ｗラウンドスツ－ル　ＷＨ</v>
          </cell>
          <cell r="C103">
            <v>7000</v>
          </cell>
          <cell r="D103" t="str">
            <v>×</v>
          </cell>
          <cell r="E103" t="str">
            <v>廃番</v>
          </cell>
          <cell r="F103">
            <v>4589939980554</v>
          </cell>
        </row>
        <row r="104">
          <cell r="A104">
            <v>91650017</v>
          </cell>
          <cell r="B104" t="str">
            <v>▲アイアンハンドル丸Ａ　Ｓ</v>
          </cell>
          <cell r="C104">
            <v>540</v>
          </cell>
          <cell r="D104" t="str">
            <v>○</v>
          </cell>
          <cell r="E104" t="str">
            <v>-</v>
          </cell>
          <cell r="F104">
            <v>4589939981810</v>
          </cell>
        </row>
        <row r="105">
          <cell r="A105">
            <v>91650018</v>
          </cell>
          <cell r="B105" t="str">
            <v>▲アイアンハンドル丸Ａ　Ｍ</v>
          </cell>
          <cell r="C105">
            <v>630</v>
          </cell>
          <cell r="D105" t="str">
            <v>×</v>
          </cell>
          <cell r="E105" t="str">
            <v>廃番</v>
          </cell>
          <cell r="F105">
            <v>4589939981827</v>
          </cell>
        </row>
        <row r="106">
          <cell r="A106">
            <v>91650019</v>
          </cell>
          <cell r="B106" t="str">
            <v>※アイアンハンドル丸Ａ　Ｌ</v>
          </cell>
          <cell r="C106">
            <v>720</v>
          </cell>
          <cell r="D106" t="str">
            <v>×</v>
          </cell>
          <cell r="E106" t="str">
            <v>廃番</v>
          </cell>
          <cell r="F106">
            <v>4589939981834</v>
          </cell>
        </row>
        <row r="107">
          <cell r="A107">
            <v>91650020</v>
          </cell>
          <cell r="B107" t="str">
            <v>※アイアンハンドル角Ｂ　Ｓ</v>
          </cell>
          <cell r="C107">
            <v>540</v>
          </cell>
          <cell r="D107" t="str">
            <v>×</v>
          </cell>
          <cell r="E107" t="str">
            <v>廃番</v>
          </cell>
          <cell r="F107">
            <v>4589939981841</v>
          </cell>
        </row>
        <row r="108">
          <cell r="A108">
            <v>91650021</v>
          </cell>
          <cell r="B108" t="str">
            <v>※アイアンハンドル角Ｂ　Ｍ</v>
          </cell>
          <cell r="C108">
            <v>630</v>
          </cell>
          <cell r="D108" t="str">
            <v>×</v>
          </cell>
          <cell r="E108" t="str">
            <v>廃番</v>
          </cell>
          <cell r="F108">
            <v>4589939981858</v>
          </cell>
        </row>
        <row r="109">
          <cell r="A109">
            <v>91650022</v>
          </cell>
          <cell r="B109" t="str">
            <v>※アイアンハンドル角Ｂ　Ｌ</v>
          </cell>
          <cell r="C109">
            <v>720</v>
          </cell>
          <cell r="D109" t="str">
            <v>×</v>
          </cell>
          <cell r="E109" t="str">
            <v>廃番</v>
          </cell>
          <cell r="F109">
            <v>4589939981865</v>
          </cell>
        </row>
        <row r="110">
          <cell r="A110">
            <v>91650028</v>
          </cell>
          <cell r="B110" t="str">
            <v>※アイアンコップラック</v>
          </cell>
          <cell r="C110">
            <v>5400</v>
          </cell>
          <cell r="D110" t="str">
            <v>×</v>
          </cell>
          <cell r="E110" t="str">
            <v>廃番</v>
          </cell>
          <cell r="F110">
            <v>4589939982244</v>
          </cell>
        </row>
        <row r="111">
          <cell r="A111">
            <v>91700022</v>
          </cell>
          <cell r="B111" t="str">
            <v>※オールドウッドボード８５×３０　（別途送料）</v>
          </cell>
          <cell r="C111">
            <v>6500</v>
          </cell>
          <cell r="D111" t="str">
            <v>×</v>
          </cell>
          <cell r="E111" t="str">
            <v>廃番</v>
          </cell>
          <cell r="F111">
            <v>4589939984620</v>
          </cell>
        </row>
        <row r="112">
          <cell r="A112">
            <v>91700023</v>
          </cell>
          <cell r="B112" t="str">
            <v>※オールドウッドボード１１０×３０　（別途送料）</v>
          </cell>
          <cell r="C112">
            <v>8500</v>
          </cell>
          <cell r="D112" t="str">
            <v>×</v>
          </cell>
          <cell r="E112" t="str">
            <v>廃番</v>
          </cell>
          <cell r="F112">
            <v>4589939984637</v>
          </cell>
        </row>
        <row r="113">
          <cell r="A113">
            <v>91700027</v>
          </cell>
          <cell r="B113" t="str">
            <v>※アクセサリーケースＳ</v>
          </cell>
          <cell r="C113">
            <v>3200</v>
          </cell>
          <cell r="D113" t="str">
            <v>×</v>
          </cell>
          <cell r="E113" t="str">
            <v>廃番</v>
          </cell>
          <cell r="F113">
            <v>4589939984712</v>
          </cell>
        </row>
        <row r="114">
          <cell r="A114">
            <v>91700033</v>
          </cell>
          <cell r="B114" t="str">
            <v>※ＢＯＩＳ　Ａ４トレイ</v>
          </cell>
          <cell r="C114">
            <v>2500</v>
          </cell>
          <cell r="D114" t="str">
            <v>×</v>
          </cell>
          <cell r="E114" t="str">
            <v>廃番</v>
          </cell>
          <cell r="F114">
            <v>4589939984811</v>
          </cell>
        </row>
        <row r="115">
          <cell r="A115">
            <v>91700034</v>
          </cell>
          <cell r="B115" t="str">
            <v>※ＢＯＩＳ　Ａ４ボックスＳ</v>
          </cell>
          <cell r="C115">
            <v>3500</v>
          </cell>
          <cell r="D115" t="str">
            <v>×</v>
          </cell>
          <cell r="E115" t="str">
            <v>廃番</v>
          </cell>
          <cell r="F115">
            <v>4589939984828</v>
          </cell>
        </row>
        <row r="116">
          <cell r="A116">
            <v>91710005</v>
          </cell>
          <cell r="B116" t="str">
            <v>※アラログランチバッグ</v>
          </cell>
          <cell r="C116">
            <v>5900</v>
          </cell>
          <cell r="D116" t="str">
            <v>×</v>
          </cell>
          <cell r="E116" t="str">
            <v>廃番</v>
          </cell>
          <cell r="F116">
            <v>4589939983067</v>
          </cell>
        </row>
        <row r="117">
          <cell r="A117">
            <v>91710017</v>
          </cell>
          <cell r="B117" t="str">
            <v>アラログ丸バスケットＳ</v>
          </cell>
          <cell r="C117">
            <v>5200</v>
          </cell>
          <cell r="D117" t="str">
            <v>○</v>
          </cell>
          <cell r="E117" t="str">
            <v>-</v>
          </cell>
          <cell r="F117">
            <v>4589939984774</v>
          </cell>
        </row>
        <row r="118">
          <cell r="A118">
            <v>91710018</v>
          </cell>
          <cell r="B118" t="str">
            <v>アラログ丸バスケットＬ</v>
          </cell>
          <cell r="C118">
            <v>5800</v>
          </cell>
          <cell r="D118" t="str">
            <v>△</v>
          </cell>
          <cell r="E118" t="str">
            <v>-</v>
          </cell>
          <cell r="F118">
            <v>4589939984781</v>
          </cell>
        </row>
        <row r="119">
          <cell r="A119">
            <v>91710025</v>
          </cell>
          <cell r="B119" t="str">
            <v>アラログＳ字ロングフックＳ</v>
          </cell>
          <cell r="C119">
            <v>300</v>
          </cell>
          <cell r="D119" t="str">
            <v>○</v>
          </cell>
          <cell r="E119" t="str">
            <v>-</v>
          </cell>
          <cell r="F119">
            <v>4589939984965</v>
          </cell>
        </row>
        <row r="120">
          <cell r="A120">
            <v>91710026</v>
          </cell>
          <cell r="B120" t="str">
            <v>アラログＳ字ロングフックＬ</v>
          </cell>
          <cell r="C120">
            <v>360</v>
          </cell>
          <cell r="D120" t="str">
            <v>○</v>
          </cell>
          <cell r="E120" t="str">
            <v>-</v>
          </cell>
          <cell r="F120">
            <v>4589939984972</v>
          </cell>
        </row>
        <row r="121">
          <cell r="A121">
            <v>91710028</v>
          </cell>
          <cell r="B121" t="str">
            <v>アラログタオルハンガー</v>
          </cell>
          <cell r="C121">
            <v>670</v>
          </cell>
          <cell r="D121" t="str">
            <v>△</v>
          </cell>
          <cell r="E121" t="str">
            <v>-</v>
          </cell>
          <cell r="F121">
            <v>4589939984996</v>
          </cell>
        </row>
        <row r="122">
          <cell r="A122">
            <v>91750001</v>
          </cell>
          <cell r="B122" t="str">
            <v>※ハンギングフックＡ　ＢＫ</v>
          </cell>
          <cell r="C122">
            <v>400</v>
          </cell>
          <cell r="D122" t="str">
            <v>×</v>
          </cell>
          <cell r="E122" t="str">
            <v>廃番</v>
          </cell>
          <cell r="F122">
            <v>4589939983159</v>
          </cell>
        </row>
        <row r="123">
          <cell r="A123">
            <v>91750002</v>
          </cell>
          <cell r="B123" t="str">
            <v>※ハンギングフックＡ　ＷＨ</v>
          </cell>
          <cell r="C123">
            <v>400</v>
          </cell>
          <cell r="D123" t="str">
            <v>×</v>
          </cell>
          <cell r="E123" t="str">
            <v>廃番</v>
          </cell>
          <cell r="F123">
            <v>4589939983166</v>
          </cell>
        </row>
        <row r="124">
          <cell r="A124">
            <v>91750003</v>
          </cell>
          <cell r="B124" t="str">
            <v>ハンギングフックＢ　ＢＫ</v>
          </cell>
          <cell r="C124">
            <v>400</v>
          </cell>
          <cell r="D124" t="str">
            <v>○</v>
          </cell>
          <cell r="E124" t="str">
            <v>-</v>
          </cell>
          <cell r="F124">
            <v>4589939983173</v>
          </cell>
        </row>
        <row r="125">
          <cell r="A125">
            <v>91750004</v>
          </cell>
          <cell r="B125" t="str">
            <v>ハンギングフックＢ　ＷＨ</v>
          </cell>
          <cell r="C125">
            <v>400</v>
          </cell>
          <cell r="D125" t="str">
            <v>○</v>
          </cell>
          <cell r="E125" t="str">
            <v>-</v>
          </cell>
          <cell r="F125">
            <v>4589939983180</v>
          </cell>
        </row>
        <row r="126">
          <cell r="A126">
            <v>91750006</v>
          </cell>
          <cell r="B126" t="str">
            <v>※布付きバスケット　ラウンド</v>
          </cell>
          <cell r="C126">
            <v>3200</v>
          </cell>
          <cell r="D126" t="str">
            <v>×</v>
          </cell>
          <cell r="E126" t="str">
            <v>廃番</v>
          </cell>
          <cell r="F126">
            <v>4589939983203</v>
          </cell>
        </row>
        <row r="127">
          <cell r="A127">
            <v>91750009</v>
          </cell>
          <cell r="B127" t="str">
            <v>▲チェーンフックＳ　ＢＫ</v>
          </cell>
          <cell r="C127">
            <v>420</v>
          </cell>
          <cell r="D127" t="str">
            <v>△</v>
          </cell>
          <cell r="E127" t="str">
            <v>在庫限りで廃番</v>
          </cell>
          <cell r="F127">
            <v>4589939985290</v>
          </cell>
        </row>
        <row r="128">
          <cell r="A128">
            <v>91750011</v>
          </cell>
          <cell r="B128" t="str">
            <v>▲チェーンフックＬ　ＢＫ</v>
          </cell>
          <cell r="C128">
            <v>500</v>
          </cell>
          <cell r="D128" t="str">
            <v>○</v>
          </cell>
          <cell r="E128" t="str">
            <v>-</v>
          </cell>
          <cell r="F128">
            <v>4589939985313</v>
          </cell>
        </row>
        <row r="129">
          <cell r="A129">
            <v>91750012</v>
          </cell>
          <cell r="B129" t="str">
            <v>※チェーンフックＬ　ホワイト</v>
          </cell>
          <cell r="C129">
            <v>500</v>
          </cell>
          <cell r="D129" t="str">
            <v>×</v>
          </cell>
          <cell r="E129" t="str">
            <v>廃番</v>
          </cell>
          <cell r="F129">
            <v>4589939985320</v>
          </cell>
        </row>
        <row r="130">
          <cell r="A130">
            <v>91750013</v>
          </cell>
          <cell r="B130" t="str">
            <v>▲ブラケットＳ　Ａ</v>
          </cell>
          <cell r="C130">
            <v>720</v>
          </cell>
          <cell r="D130" t="str">
            <v>×</v>
          </cell>
          <cell r="E130" t="str">
            <v>廃番</v>
          </cell>
          <cell r="F130">
            <v>4589939985337</v>
          </cell>
        </row>
        <row r="131">
          <cell r="A131">
            <v>91750014</v>
          </cell>
          <cell r="B131" t="str">
            <v>※ブラケットＭ　Ａ</v>
          </cell>
          <cell r="C131">
            <v>950</v>
          </cell>
          <cell r="D131" t="str">
            <v>×</v>
          </cell>
          <cell r="E131" t="str">
            <v>廃番</v>
          </cell>
          <cell r="F131">
            <v>4589939985344</v>
          </cell>
        </row>
        <row r="132">
          <cell r="A132">
            <v>91750016</v>
          </cell>
          <cell r="B132" t="str">
            <v>▲ブラケットＳ　Ｂ</v>
          </cell>
          <cell r="C132">
            <v>720</v>
          </cell>
          <cell r="D132" t="str">
            <v>△</v>
          </cell>
          <cell r="E132" t="str">
            <v>在庫限りで廃番</v>
          </cell>
          <cell r="F132">
            <v>4589939985368</v>
          </cell>
        </row>
        <row r="133">
          <cell r="A133">
            <v>91750017</v>
          </cell>
          <cell r="B133" t="str">
            <v>ブラケットＭ　Ｂ</v>
          </cell>
          <cell r="C133">
            <v>950</v>
          </cell>
          <cell r="D133" t="str">
            <v>○</v>
          </cell>
          <cell r="E133" t="str">
            <v>-</v>
          </cell>
          <cell r="F133">
            <v>4589939985375</v>
          </cell>
        </row>
        <row r="134">
          <cell r="A134">
            <v>91750018</v>
          </cell>
          <cell r="B134" t="str">
            <v>ブラケットＬ　Ｂ</v>
          </cell>
          <cell r="C134">
            <v>1400</v>
          </cell>
          <cell r="D134" t="str">
            <v>○</v>
          </cell>
          <cell r="E134" t="str">
            <v>-</v>
          </cell>
          <cell r="F134">
            <v>4589939985382</v>
          </cell>
        </row>
        <row r="135">
          <cell r="A135">
            <v>91750019</v>
          </cell>
          <cell r="B135" t="str">
            <v>※アンティークアイアンハンドル平</v>
          </cell>
          <cell r="C135">
            <v>380</v>
          </cell>
          <cell r="D135" t="str">
            <v>×</v>
          </cell>
          <cell r="E135" t="str">
            <v>廃番</v>
          </cell>
          <cell r="F135">
            <v>4589939985399</v>
          </cell>
        </row>
        <row r="136">
          <cell r="A136">
            <v>91750022</v>
          </cell>
          <cell r="B136" t="str">
            <v>※アイアンＳ字フックＳ　ＡＢＫ</v>
          </cell>
          <cell r="C136">
            <v>180</v>
          </cell>
          <cell r="D136" t="str">
            <v>×</v>
          </cell>
          <cell r="E136" t="str">
            <v>廃番</v>
          </cell>
          <cell r="F136">
            <v>4589939985467</v>
          </cell>
        </row>
        <row r="137">
          <cell r="A137">
            <v>91750023</v>
          </cell>
          <cell r="B137" t="str">
            <v>※アイアンＳ字フックＳ　ＡＧＤ</v>
          </cell>
          <cell r="C137">
            <v>180</v>
          </cell>
          <cell r="D137" t="str">
            <v>×</v>
          </cell>
          <cell r="E137" t="str">
            <v>廃番</v>
          </cell>
          <cell r="F137">
            <v>4589939985474</v>
          </cell>
        </row>
        <row r="138">
          <cell r="A138">
            <v>91750024</v>
          </cell>
          <cell r="B138" t="str">
            <v>アイアンＳ字フックＭ　ＡＢＫ</v>
          </cell>
          <cell r="C138">
            <v>200</v>
          </cell>
          <cell r="D138" t="str">
            <v>○</v>
          </cell>
          <cell r="E138" t="str">
            <v>-</v>
          </cell>
          <cell r="F138">
            <v>4589939985429</v>
          </cell>
        </row>
        <row r="139">
          <cell r="A139">
            <v>91750025</v>
          </cell>
          <cell r="B139" t="str">
            <v>アイアンＳ字フックＭ　ＡＧＤ</v>
          </cell>
          <cell r="C139">
            <v>200</v>
          </cell>
          <cell r="D139" t="str">
            <v>○</v>
          </cell>
          <cell r="E139" t="str">
            <v>-</v>
          </cell>
          <cell r="F139">
            <v>4589939985436</v>
          </cell>
        </row>
        <row r="140">
          <cell r="A140">
            <v>91750026</v>
          </cell>
          <cell r="B140" t="str">
            <v>アイアンＳ字フックＬ　ＡＢＫ</v>
          </cell>
          <cell r="C140">
            <v>230</v>
          </cell>
          <cell r="D140" t="str">
            <v>○</v>
          </cell>
          <cell r="E140" t="str">
            <v>-</v>
          </cell>
          <cell r="F140">
            <v>4589939985443</v>
          </cell>
        </row>
        <row r="141">
          <cell r="A141">
            <v>91750027</v>
          </cell>
          <cell r="B141" t="str">
            <v>アイアンＳ字フックＬ　ＡＧＤ</v>
          </cell>
          <cell r="C141">
            <v>230</v>
          </cell>
          <cell r="D141" t="str">
            <v>○</v>
          </cell>
          <cell r="E141" t="str">
            <v>-</v>
          </cell>
          <cell r="F141">
            <v>4589939985450</v>
          </cell>
        </row>
        <row r="142">
          <cell r="A142">
            <v>91750028</v>
          </cell>
          <cell r="B142" t="str">
            <v>※アイアン　ドアフックＳ　ＡＢＫ</v>
          </cell>
          <cell r="C142">
            <v>380</v>
          </cell>
          <cell r="D142" t="str">
            <v>×</v>
          </cell>
          <cell r="E142" t="str">
            <v>廃番</v>
          </cell>
          <cell r="F142">
            <v>4589939985481</v>
          </cell>
        </row>
        <row r="143">
          <cell r="A143">
            <v>91750029</v>
          </cell>
          <cell r="B143" t="str">
            <v>※アイアン　ドアフックＳ　ＡＧＤ</v>
          </cell>
          <cell r="C143">
            <v>380</v>
          </cell>
          <cell r="D143" t="str">
            <v>×</v>
          </cell>
          <cell r="E143" t="str">
            <v>廃番</v>
          </cell>
          <cell r="F143">
            <v>4589939985498</v>
          </cell>
        </row>
        <row r="144">
          <cell r="A144">
            <v>91750030</v>
          </cell>
          <cell r="B144" t="str">
            <v>※アイアン　ドアフックＬ　ＡＢＫ</v>
          </cell>
          <cell r="C144">
            <v>580</v>
          </cell>
          <cell r="D144" t="str">
            <v>×</v>
          </cell>
          <cell r="E144" t="str">
            <v>廃番</v>
          </cell>
          <cell r="F144">
            <v>4589939985504</v>
          </cell>
        </row>
        <row r="145">
          <cell r="A145">
            <v>91750031</v>
          </cell>
          <cell r="B145" t="str">
            <v>※アイアン　ドアフックＬ　ＡＧＤ</v>
          </cell>
          <cell r="C145">
            <v>580</v>
          </cell>
          <cell r="D145" t="str">
            <v>×</v>
          </cell>
          <cell r="E145" t="str">
            <v>廃番</v>
          </cell>
          <cell r="F145">
            <v>4589939985511</v>
          </cell>
        </row>
        <row r="146">
          <cell r="A146">
            <v>91750037</v>
          </cell>
          <cell r="B146" t="str">
            <v>※アイアンハンドル　Ａ</v>
          </cell>
          <cell r="C146">
            <v>300</v>
          </cell>
          <cell r="D146" t="str">
            <v>×</v>
          </cell>
          <cell r="E146" t="str">
            <v>廃番</v>
          </cell>
          <cell r="F146">
            <v>4589939985566</v>
          </cell>
        </row>
        <row r="147">
          <cell r="A147">
            <v>91760003</v>
          </cell>
          <cell r="B147" t="str">
            <v>※ハウスベルオーナメント</v>
          </cell>
          <cell r="C147">
            <v>380</v>
          </cell>
          <cell r="D147" t="str">
            <v>△</v>
          </cell>
          <cell r="E147" t="str">
            <v>在庫限りで廃番</v>
          </cell>
          <cell r="F147">
            <v>4589939985252</v>
          </cell>
        </row>
        <row r="148">
          <cell r="A148">
            <v>91790004</v>
          </cell>
          <cell r="B148" t="str">
            <v>※ファーバッグカバー　ＧＹ　Ｓ</v>
          </cell>
          <cell r="C148">
            <v>3200</v>
          </cell>
          <cell r="D148" t="str">
            <v>×</v>
          </cell>
          <cell r="E148" t="str">
            <v>廃番</v>
          </cell>
          <cell r="F148">
            <v>4589939985030</v>
          </cell>
        </row>
        <row r="149">
          <cell r="A149">
            <v>91790005</v>
          </cell>
          <cell r="B149" t="str">
            <v>※ファーバッグカバー　ＢＥ　Ｓ</v>
          </cell>
          <cell r="C149">
            <v>3200</v>
          </cell>
          <cell r="D149" t="str">
            <v>×</v>
          </cell>
          <cell r="E149" t="str">
            <v>廃番</v>
          </cell>
          <cell r="F149">
            <v>4589939985047</v>
          </cell>
        </row>
        <row r="150">
          <cell r="A150">
            <v>91790006</v>
          </cell>
          <cell r="B150" t="str">
            <v>※ファーバッグカバー　ＧＹ　Ｌ</v>
          </cell>
          <cell r="C150">
            <v>3800</v>
          </cell>
          <cell r="D150" t="str">
            <v>×</v>
          </cell>
          <cell r="E150" t="str">
            <v>廃番</v>
          </cell>
          <cell r="F150">
            <v>4589939985054</v>
          </cell>
        </row>
        <row r="151">
          <cell r="A151">
            <v>91790007</v>
          </cell>
          <cell r="B151" t="str">
            <v>※ファーバッグカバー　ＢＥ　Ｌ</v>
          </cell>
          <cell r="C151">
            <v>3800</v>
          </cell>
          <cell r="D151" t="str">
            <v>×</v>
          </cell>
          <cell r="E151" t="str">
            <v>廃番</v>
          </cell>
          <cell r="F151">
            <v>4589939985061</v>
          </cell>
        </row>
        <row r="152">
          <cell r="A152">
            <v>91790009</v>
          </cell>
          <cell r="B152" t="str">
            <v>※ファーバッグカバー　ブルー　Ｓ</v>
          </cell>
          <cell r="C152">
            <v>2900</v>
          </cell>
          <cell r="D152" t="str">
            <v>×</v>
          </cell>
          <cell r="E152" t="str">
            <v>廃番</v>
          </cell>
          <cell r="F152">
            <v>4589939985085</v>
          </cell>
        </row>
        <row r="153">
          <cell r="A153">
            <v>91790015</v>
          </cell>
          <cell r="B153" t="str">
            <v>※ファーバッグカバー　ブラック　Ｌ</v>
          </cell>
          <cell r="C153">
            <v>3500</v>
          </cell>
          <cell r="D153" t="str">
            <v>×</v>
          </cell>
          <cell r="E153" t="str">
            <v>廃番</v>
          </cell>
          <cell r="F153">
            <v>4589939985146</v>
          </cell>
        </row>
        <row r="154">
          <cell r="A154">
            <v>91790020</v>
          </cell>
          <cell r="B154" t="str">
            <v>※リアルレザーストッパー　キャメル</v>
          </cell>
          <cell r="C154">
            <v>600</v>
          </cell>
          <cell r="D154" t="str">
            <v>×</v>
          </cell>
          <cell r="E154" t="str">
            <v>廃番</v>
          </cell>
          <cell r="F154">
            <v>4589939985191</v>
          </cell>
        </row>
        <row r="155">
          <cell r="A155">
            <v>91800001</v>
          </cell>
          <cell r="B155" t="str">
            <v>※ディスプレイケース</v>
          </cell>
          <cell r="C155">
            <v>4800</v>
          </cell>
          <cell r="D155" t="str">
            <v>△</v>
          </cell>
          <cell r="E155" t="str">
            <v>在庫限りで廃番</v>
          </cell>
          <cell r="F155">
            <v>4589939986471</v>
          </cell>
        </row>
        <row r="156">
          <cell r="A156">
            <v>91830005</v>
          </cell>
          <cell r="B156" t="str">
            <v>マクラメハンギングポットＡ</v>
          </cell>
          <cell r="C156">
            <v>900</v>
          </cell>
          <cell r="D156" t="str">
            <v>※</v>
          </cell>
          <cell r="E156" t="str">
            <v>5月16日頃入荷予定</v>
          </cell>
          <cell r="F156">
            <v>4589939987034</v>
          </cell>
        </row>
        <row r="157">
          <cell r="A157">
            <v>91830006</v>
          </cell>
          <cell r="B157" t="str">
            <v>マクラメハンギングポットＢ</v>
          </cell>
          <cell r="C157">
            <v>1000</v>
          </cell>
          <cell r="D157" t="str">
            <v>○</v>
          </cell>
          <cell r="E157" t="str">
            <v>-</v>
          </cell>
          <cell r="F157">
            <v>4589939987027</v>
          </cell>
        </row>
        <row r="158">
          <cell r="A158">
            <v>91830007</v>
          </cell>
          <cell r="B158" t="str">
            <v>マクラメハンギングポットＣ</v>
          </cell>
          <cell r="C158">
            <v>1100</v>
          </cell>
          <cell r="D158" t="str">
            <v>○</v>
          </cell>
          <cell r="E158" t="str">
            <v>-</v>
          </cell>
          <cell r="F158">
            <v>4589939987010</v>
          </cell>
        </row>
        <row r="159">
          <cell r="A159">
            <v>91830008</v>
          </cell>
          <cell r="B159" t="str">
            <v>マクラメハンギングポットＤ</v>
          </cell>
          <cell r="C159">
            <v>1200</v>
          </cell>
          <cell r="D159" t="str">
            <v>○</v>
          </cell>
          <cell r="E159" t="str">
            <v>-</v>
          </cell>
          <cell r="F159">
            <v>4589939987041</v>
          </cell>
        </row>
        <row r="160">
          <cell r="A160">
            <v>91830009</v>
          </cell>
          <cell r="B160" t="str">
            <v>▲マクラメハンギングカバー</v>
          </cell>
          <cell r="C160">
            <v>1500</v>
          </cell>
          <cell r="D160" t="str">
            <v>×</v>
          </cell>
          <cell r="E160" t="str">
            <v>廃番</v>
          </cell>
          <cell r="F160">
            <v>4589939987058</v>
          </cell>
        </row>
        <row r="161">
          <cell r="A161">
            <v>91830010</v>
          </cell>
          <cell r="B161" t="str">
            <v>▲マクラメタペストリーポット</v>
          </cell>
          <cell r="C161">
            <v>1700</v>
          </cell>
          <cell r="D161" t="str">
            <v>○</v>
          </cell>
          <cell r="E161" t="str">
            <v>-</v>
          </cell>
          <cell r="F161">
            <v>4589939987065</v>
          </cell>
        </row>
        <row r="162">
          <cell r="A162">
            <v>91850001</v>
          </cell>
          <cell r="B162" t="str">
            <v>アイアンタオルハンガー２００　ＡＢＫ</v>
          </cell>
          <cell r="C162">
            <v>1000</v>
          </cell>
          <cell r="D162" t="str">
            <v>○</v>
          </cell>
          <cell r="E162" t="str">
            <v>-</v>
          </cell>
          <cell r="F162">
            <v>4589939985641</v>
          </cell>
        </row>
        <row r="163">
          <cell r="A163">
            <v>91850002</v>
          </cell>
          <cell r="B163" t="str">
            <v>アイアンタオルハンガー２００　ＡＧＤ</v>
          </cell>
          <cell r="C163">
            <v>1000</v>
          </cell>
          <cell r="D163" t="str">
            <v>○</v>
          </cell>
          <cell r="E163" t="str">
            <v>-</v>
          </cell>
          <cell r="F163">
            <v>4589939985658</v>
          </cell>
        </row>
        <row r="164">
          <cell r="A164">
            <v>91850003</v>
          </cell>
          <cell r="B164" t="str">
            <v>アイアンタオルハンガー３８０　ＡＢＫ</v>
          </cell>
          <cell r="C164">
            <v>1600</v>
          </cell>
          <cell r="D164" t="str">
            <v>○</v>
          </cell>
          <cell r="E164" t="str">
            <v>-</v>
          </cell>
          <cell r="F164">
            <v>4589939985665</v>
          </cell>
        </row>
        <row r="165">
          <cell r="A165">
            <v>91850004</v>
          </cell>
          <cell r="B165" t="str">
            <v>アイアンタオルハンガー３８０　ＡＧＤ</v>
          </cell>
          <cell r="C165">
            <v>1600</v>
          </cell>
          <cell r="D165" t="str">
            <v>○</v>
          </cell>
          <cell r="E165" t="str">
            <v>-</v>
          </cell>
          <cell r="F165">
            <v>4589939985672</v>
          </cell>
        </row>
        <row r="166">
          <cell r="A166">
            <v>91850012</v>
          </cell>
          <cell r="B166" t="str">
            <v>※カーテンリング　ＡＴＧＤ</v>
          </cell>
          <cell r="C166">
            <v>600</v>
          </cell>
          <cell r="D166" t="str">
            <v>△</v>
          </cell>
          <cell r="E166" t="str">
            <v>在庫限りで廃番</v>
          </cell>
          <cell r="F166">
            <v>4589939985757</v>
          </cell>
        </row>
        <row r="167">
          <cell r="A167">
            <v>91850015</v>
          </cell>
          <cell r="B167" t="str">
            <v>※カーテンホルダーストレート　ＡＴＢＫ（２個セット）</v>
          </cell>
          <cell r="C167">
            <v>1800</v>
          </cell>
          <cell r="D167" t="str">
            <v>×</v>
          </cell>
          <cell r="E167" t="str">
            <v>廃番</v>
          </cell>
          <cell r="F167">
            <v>4589939985788</v>
          </cell>
        </row>
        <row r="168">
          <cell r="A168">
            <v>91850023</v>
          </cell>
          <cell r="B168" t="str">
            <v>※アイアンフラットフックＳ　ＡＢＫ</v>
          </cell>
          <cell r="C168">
            <v>200</v>
          </cell>
          <cell r="D168" t="str">
            <v>×</v>
          </cell>
          <cell r="E168" t="str">
            <v>廃番</v>
          </cell>
          <cell r="F168">
            <v>4589939985863</v>
          </cell>
        </row>
        <row r="169">
          <cell r="A169">
            <v>91850024</v>
          </cell>
          <cell r="B169" t="str">
            <v>※アイアンフラットフックＳ　ＡＧＤ</v>
          </cell>
          <cell r="C169">
            <v>200</v>
          </cell>
          <cell r="D169" t="str">
            <v>×</v>
          </cell>
          <cell r="E169" t="str">
            <v>廃番</v>
          </cell>
          <cell r="F169">
            <v>4589939985870</v>
          </cell>
        </row>
        <row r="170">
          <cell r="A170">
            <v>91850025</v>
          </cell>
          <cell r="B170" t="str">
            <v>※アイアンフラットフックＬ　ＡＢＫ</v>
          </cell>
          <cell r="C170">
            <v>300</v>
          </cell>
          <cell r="D170" t="str">
            <v>×</v>
          </cell>
          <cell r="E170" t="str">
            <v>廃番</v>
          </cell>
          <cell r="F170">
            <v>4589939985887</v>
          </cell>
        </row>
        <row r="171">
          <cell r="A171">
            <v>91850026</v>
          </cell>
          <cell r="B171" t="str">
            <v>※アイアンフラットフックＬ　ＡＧＤ</v>
          </cell>
          <cell r="C171">
            <v>300</v>
          </cell>
          <cell r="D171" t="str">
            <v>×</v>
          </cell>
          <cell r="E171" t="str">
            <v>廃番</v>
          </cell>
          <cell r="F171">
            <v>4589939985894</v>
          </cell>
        </row>
        <row r="172">
          <cell r="A172">
            <v>91850029</v>
          </cell>
          <cell r="B172" t="str">
            <v>アイアンフラットフック５フック　ＡＢＫ</v>
          </cell>
          <cell r="C172">
            <v>1500</v>
          </cell>
          <cell r="D172" t="str">
            <v>○</v>
          </cell>
          <cell r="E172" t="str">
            <v>-</v>
          </cell>
          <cell r="F172">
            <v>4589939985924</v>
          </cell>
        </row>
        <row r="173">
          <cell r="A173">
            <v>91850030</v>
          </cell>
          <cell r="B173" t="str">
            <v>アイアンフラットフック５フック　ＡＧＤ</v>
          </cell>
          <cell r="C173">
            <v>1500</v>
          </cell>
          <cell r="D173" t="str">
            <v>△</v>
          </cell>
          <cell r="E173" t="str">
            <v>-</v>
          </cell>
          <cell r="F173">
            <v>4589939985931</v>
          </cell>
        </row>
        <row r="174">
          <cell r="A174">
            <v>91850031</v>
          </cell>
          <cell r="B174" t="str">
            <v>タオルハンガー丸　ＡＢＫ</v>
          </cell>
          <cell r="C174">
            <v>1300</v>
          </cell>
          <cell r="D174" t="str">
            <v>○</v>
          </cell>
          <cell r="E174" t="str">
            <v>-</v>
          </cell>
          <cell r="F174">
            <v>4589939985948</v>
          </cell>
        </row>
        <row r="175">
          <cell r="A175">
            <v>91850032</v>
          </cell>
          <cell r="B175" t="str">
            <v>タオルハンガー丸　ＡＧＤ</v>
          </cell>
          <cell r="C175">
            <v>1300</v>
          </cell>
          <cell r="D175" t="str">
            <v>○</v>
          </cell>
          <cell r="E175" t="str">
            <v>-</v>
          </cell>
          <cell r="F175">
            <v>4589939985955</v>
          </cell>
        </row>
        <row r="176">
          <cell r="A176">
            <v>91850033</v>
          </cell>
          <cell r="B176" t="str">
            <v>※タオルハンガー三角　ＡＢＫ</v>
          </cell>
          <cell r="C176">
            <v>1300</v>
          </cell>
          <cell r="D176" t="str">
            <v>×</v>
          </cell>
          <cell r="E176" t="str">
            <v>廃番</v>
          </cell>
          <cell r="F176">
            <v>4589939985962</v>
          </cell>
        </row>
        <row r="177">
          <cell r="A177">
            <v>91850034</v>
          </cell>
          <cell r="B177" t="str">
            <v>※タオルハンガー三角　ＡＧＤ</v>
          </cell>
          <cell r="C177">
            <v>1300</v>
          </cell>
          <cell r="D177" t="str">
            <v>×</v>
          </cell>
          <cell r="E177" t="str">
            <v>廃番</v>
          </cell>
          <cell r="F177">
            <v>4589939985979</v>
          </cell>
        </row>
        <row r="178">
          <cell r="A178">
            <v>91870001</v>
          </cell>
          <cell r="B178" t="str">
            <v>※キャンパス　ｉＰｈｏｎｅケース　７／８　ブラウン</v>
          </cell>
          <cell r="C178">
            <v>3000</v>
          </cell>
          <cell r="D178" t="str">
            <v>×</v>
          </cell>
          <cell r="E178" t="str">
            <v>廃番</v>
          </cell>
          <cell r="F178">
            <v>4589939987195</v>
          </cell>
        </row>
        <row r="179">
          <cell r="A179">
            <v>91870002</v>
          </cell>
          <cell r="B179" t="str">
            <v>※キャンパス　ｉＰｈｏｎｅケース　７／８　イエローブラウン</v>
          </cell>
          <cell r="C179">
            <v>3000</v>
          </cell>
          <cell r="D179" t="str">
            <v>×</v>
          </cell>
          <cell r="E179" t="str">
            <v>廃番</v>
          </cell>
          <cell r="F179">
            <v>4589939987201</v>
          </cell>
        </row>
        <row r="180">
          <cell r="A180">
            <v>91870003</v>
          </cell>
          <cell r="B180" t="str">
            <v>※キャンパス　ｉＰｈｏｎｅケース　７／８　ダークブラウン</v>
          </cell>
          <cell r="C180">
            <v>3000</v>
          </cell>
          <cell r="D180" t="str">
            <v>×</v>
          </cell>
          <cell r="E180" t="str">
            <v>廃番</v>
          </cell>
          <cell r="F180">
            <v>4589939987218</v>
          </cell>
        </row>
        <row r="181">
          <cell r="A181">
            <v>91870004</v>
          </cell>
          <cell r="B181" t="str">
            <v>※キャンパス　ｉＰｈｏｎｅケース　７／８　ナチュラル</v>
          </cell>
          <cell r="C181">
            <v>3000</v>
          </cell>
          <cell r="D181" t="str">
            <v>×</v>
          </cell>
          <cell r="E181" t="str">
            <v>廃番</v>
          </cell>
          <cell r="F181">
            <v>4589939987225</v>
          </cell>
        </row>
        <row r="182">
          <cell r="A182">
            <v>91880016</v>
          </cell>
          <cell r="B182" t="str">
            <v>※ボーンスターフレーム　ＧＹ</v>
          </cell>
          <cell r="C182">
            <v>1900</v>
          </cell>
          <cell r="D182" t="str">
            <v>△</v>
          </cell>
          <cell r="E182" t="str">
            <v>在庫限りで廃番</v>
          </cell>
          <cell r="F182">
            <v>4589939986846</v>
          </cell>
        </row>
        <row r="183">
          <cell r="A183">
            <v>91880017</v>
          </cell>
          <cell r="B183" t="str">
            <v>※ボーンストライプフレーム　スクエア</v>
          </cell>
          <cell r="C183">
            <v>1800</v>
          </cell>
          <cell r="D183" t="str">
            <v>×</v>
          </cell>
          <cell r="E183" t="str">
            <v>廃番</v>
          </cell>
          <cell r="F183">
            <v>4589939986853</v>
          </cell>
        </row>
        <row r="184">
          <cell r="A184">
            <v>91890004</v>
          </cell>
          <cell r="B184" t="str">
            <v>※リネンストールカバー　ベージュ</v>
          </cell>
          <cell r="C184">
            <v>1900</v>
          </cell>
          <cell r="D184" t="str">
            <v>△</v>
          </cell>
          <cell r="E184" t="str">
            <v>在庫限りで廃番</v>
          </cell>
          <cell r="F184">
            <v>4589939986099</v>
          </cell>
        </row>
        <row r="185">
          <cell r="A185">
            <v>91890013</v>
          </cell>
          <cell r="B185" t="str">
            <v>※あずま袋　起毛タイプ　カーキ</v>
          </cell>
          <cell r="C185">
            <v>2300</v>
          </cell>
          <cell r="D185" t="str">
            <v>×</v>
          </cell>
          <cell r="E185" t="str">
            <v>廃番</v>
          </cell>
          <cell r="F185">
            <v>4589939986242</v>
          </cell>
        </row>
        <row r="186">
          <cell r="A186">
            <v>91900007</v>
          </cell>
          <cell r="B186" t="str">
            <v>※シェルフボード</v>
          </cell>
          <cell r="C186">
            <v>4500</v>
          </cell>
          <cell r="D186" t="str">
            <v>×</v>
          </cell>
          <cell r="E186" t="str">
            <v>廃番</v>
          </cell>
          <cell r="F186">
            <v>4589939988352</v>
          </cell>
        </row>
        <row r="187">
          <cell r="A187">
            <v>91900008</v>
          </cell>
          <cell r="B187" t="str">
            <v>ＣＡＭＰＡＳ　キャンパス　ウォールクロックＳ　ＷＨ</v>
          </cell>
          <cell r="C187">
            <v>4500</v>
          </cell>
          <cell r="D187" t="str">
            <v>×</v>
          </cell>
          <cell r="E187" t="str">
            <v>5月下旬以降</v>
          </cell>
          <cell r="F187">
            <v>4589939988369</v>
          </cell>
        </row>
        <row r="188">
          <cell r="A188">
            <v>91900009</v>
          </cell>
          <cell r="B188" t="str">
            <v>ＣＡＭＰＡＳ　キャンパス　ウォールクロックＳ　ＧＹ</v>
          </cell>
          <cell r="C188">
            <v>4500</v>
          </cell>
          <cell r="D188" t="str">
            <v>○</v>
          </cell>
          <cell r="E188" t="str">
            <v>-</v>
          </cell>
          <cell r="F188">
            <v>4589939988376</v>
          </cell>
        </row>
        <row r="189">
          <cell r="A189">
            <v>91900010</v>
          </cell>
          <cell r="B189" t="str">
            <v>ＣＡＭＰＡＳ　キャンパス　ウォールクロックＬ　ＷＨ</v>
          </cell>
          <cell r="C189">
            <v>6200</v>
          </cell>
          <cell r="D189" t="str">
            <v>○</v>
          </cell>
          <cell r="E189" t="str">
            <v>-</v>
          </cell>
          <cell r="F189">
            <v>4589939988383</v>
          </cell>
        </row>
        <row r="190">
          <cell r="A190">
            <v>91900011</v>
          </cell>
          <cell r="B190" t="str">
            <v>ＣＡＭＰＡＳ　キャンパス　ウォールクロックＬ　ＧＹ</v>
          </cell>
          <cell r="C190">
            <v>6200</v>
          </cell>
          <cell r="D190" t="str">
            <v>×</v>
          </cell>
          <cell r="E190" t="str">
            <v>5月下旬以降</v>
          </cell>
          <cell r="F190">
            <v>4589939988390</v>
          </cell>
        </row>
        <row r="191">
          <cell r="A191">
            <v>91910001</v>
          </cell>
          <cell r="B191" t="str">
            <v>ユグラ　レクトスツール　（送料８００）</v>
          </cell>
          <cell r="C191">
            <v>12800</v>
          </cell>
          <cell r="D191" t="str">
            <v>△</v>
          </cell>
          <cell r="E191" t="str">
            <v>-</v>
          </cell>
          <cell r="F191">
            <v>4589939987256</v>
          </cell>
        </row>
        <row r="192">
          <cell r="A192">
            <v>91910002</v>
          </cell>
          <cell r="B192" t="str">
            <v>※ユグラ　パーソナルチェア　（送料１０００）</v>
          </cell>
          <cell r="C192">
            <v>23000</v>
          </cell>
          <cell r="D192" t="str">
            <v>×</v>
          </cell>
          <cell r="E192" t="str">
            <v>廃番</v>
          </cell>
          <cell r="F192">
            <v>4589939987263</v>
          </cell>
        </row>
        <row r="193">
          <cell r="A193">
            <v>91910003</v>
          </cell>
          <cell r="B193" t="str">
            <v>ユグラ　コンソールテーブル　（送料１０００）</v>
          </cell>
          <cell r="C193">
            <v>20000</v>
          </cell>
          <cell r="D193" t="str">
            <v>△</v>
          </cell>
          <cell r="E193" t="str">
            <v>-</v>
          </cell>
          <cell r="F193">
            <v>4589939987270</v>
          </cell>
        </row>
        <row r="194">
          <cell r="A194">
            <v>91910004</v>
          </cell>
          <cell r="B194" t="str">
            <v>※ユグラ　ラウンドサイドテーブル　（送料８００）</v>
          </cell>
          <cell r="C194">
            <v>13000</v>
          </cell>
          <cell r="D194" t="str">
            <v>×</v>
          </cell>
          <cell r="E194" t="str">
            <v>廃番</v>
          </cell>
          <cell r="F194">
            <v>4589939987287</v>
          </cell>
        </row>
        <row r="195">
          <cell r="A195">
            <v>91910005</v>
          </cell>
          <cell r="B195" t="str">
            <v>ユグラ　ドロップミラー</v>
          </cell>
          <cell r="C195">
            <v>2700</v>
          </cell>
          <cell r="D195" t="str">
            <v>○</v>
          </cell>
          <cell r="E195" t="str">
            <v>-</v>
          </cell>
          <cell r="F195">
            <v>4589939987294</v>
          </cell>
        </row>
        <row r="196">
          <cell r="A196">
            <v>91910006</v>
          </cell>
          <cell r="B196" t="str">
            <v>※ユグラ　アップルミラー</v>
          </cell>
          <cell r="C196">
            <v>3200</v>
          </cell>
          <cell r="D196" t="str">
            <v>×</v>
          </cell>
          <cell r="E196" t="str">
            <v>廃番</v>
          </cell>
          <cell r="F196">
            <v>4589939987300</v>
          </cell>
        </row>
        <row r="197">
          <cell r="A197">
            <v>91910007</v>
          </cell>
          <cell r="B197" t="str">
            <v>ユグラ　ウォールハンガー　３連</v>
          </cell>
          <cell r="C197">
            <v>3400</v>
          </cell>
          <cell r="D197" t="str">
            <v>△</v>
          </cell>
          <cell r="E197" t="str">
            <v>-</v>
          </cell>
          <cell r="F197">
            <v>4589939987317</v>
          </cell>
        </row>
        <row r="198">
          <cell r="A198">
            <v>91910008</v>
          </cell>
          <cell r="B198" t="str">
            <v>ユグラ　ウォールハンガー　５連</v>
          </cell>
          <cell r="C198">
            <v>4500</v>
          </cell>
          <cell r="D198" t="str">
            <v>○</v>
          </cell>
          <cell r="E198" t="str">
            <v>-</v>
          </cell>
          <cell r="F198">
            <v>4589939987324</v>
          </cell>
        </row>
        <row r="199">
          <cell r="A199">
            <v>91910009</v>
          </cell>
          <cell r="B199" t="str">
            <v>▲アラログ透かし編みラウンドバッグ</v>
          </cell>
          <cell r="C199">
            <v>3800</v>
          </cell>
          <cell r="D199" t="str">
            <v>×</v>
          </cell>
          <cell r="E199" t="str">
            <v>廃番</v>
          </cell>
          <cell r="F199">
            <v>4589939987331</v>
          </cell>
        </row>
        <row r="200">
          <cell r="A200">
            <v>91910012</v>
          </cell>
          <cell r="B200" t="str">
            <v>※アラログ蚊取り線香入れ</v>
          </cell>
          <cell r="C200">
            <v>3500</v>
          </cell>
          <cell r="D200" t="str">
            <v>×</v>
          </cell>
          <cell r="E200" t="str">
            <v>廃番</v>
          </cell>
          <cell r="F200">
            <v>4589939987362</v>
          </cell>
        </row>
        <row r="201">
          <cell r="A201">
            <v>91910013</v>
          </cell>
          <cell r="B201" t="str">
            <v>▲アラログフタ付きラウンドバスケット　Ｓ</v>
          </cell>
          <cell r="C201">
            <v>4200</v>
          </cell>
          <cell r="D201" t="str">
            <v>×</v>
          </cell>
          <cell r="E201" t="str">
            <v>廃番</v>
          </cell>
          <cell r="F201">
            <v>4589939987379</v>
          </cell>
        </row>
        <row r="202">
          <cell r="A202">
            <v>91910014</v>
          </cell>
          <cell r="B202" t="str">
            <v>▲アラログフタ付きラウンドバスケット　Ｌ</v>
          </cell>
          <cell r="C202">
            <v>5000</v>
          </cell>
          <cell r="D202" t="str">
            <v>×</v>
          </cell>
          <cell r="E202" t="str">
            <v>廃番</v>
          </cell>
          <cell r="F202">
            <v>4589939987386</v>
          </cell>
        </row>
        <row r="203">
          <cell r="A203">
            <v>91910015</v>
          </cell>
          <cell r="B203" t="str">
            <v>アラログフタ付きスリムバスケット　Ｓ</v>
          </cell>
          <cell r="C203">
            <v>5000</v>
          </cell>
          <cell r="D203" t="str">
            <v>○</v>
          </cell>
          <cell r="E203" t="str">
            <v>-</v>
          </cell>
          <cell r="F203">
            <v>4589939987393</v>
          </cell>
        </row>
        <row r="204">
          <cell r="A204">
            <v>91910016</v>
          </cell>
          <cell r="B204" t="str">
            <v>アラログフタ付きスリムバスケット　Ｌ</v>
          </cell>
          <cell r="C204">
            <v>6900</v>
          </cell>
          <cell r="D204" t="str">
            <v>△</v>
          </cell>
          <cell r="E204" t="str">
            <v>-</v>
          </cell>
          <cell r="F204">
            <v>4589939987409</v>
          </cell>
        </row>
        <row r="205">
          <cell r="A205">
            <v>91910017</v>
          </cell>
          <cell r="B205" t="str">
            <v>※ユグララウンドセンターテーブル（送料１０００）</v>
          </cell>
          <cell r="C205">
            <v>24800</v>
          </cell>
          <cell r="D205" t="str">
            <v>×</v>
          </cell>
          <cell r="E205" t="str">
            <v>廃番</v>
          </cell>
          <cell r="F205">
            <v>4589939988406</v>
          </cell>
        </row>
        <row r="206">
          <cell r="A206">
            <v>91910018</v>
          </cell>
          <cell r="B206" t="str">
            <v>※ユグラ　ベンチ（送料１０００）</v>
          </cell>
          <cell r="C206">
            <v>26000</v>
          </cell>
          <cell r="D206" t="str">
            <v>×</v>
          </cell>
          <cell r="E206" t="str">
            <v>廃番</v>
          </cell>
          <cell r="F206">
            <v>4589939988413</v>
          </cell>
        </row>
        <row r="207">
          <cell r="A207">
            <v>91910019</v>
          </cell>
          <cell r="B207" t="str">
            <v>ユグラ　ダイニングチェア（送料１０００）</v>
          </cell>
          <cell r="C207">
            <v>17800</v>
          </cell>
          <cell r="D207" t="str">
            <v>△</v>
          </cell>
          <cell r="E207" t="str">
            <v>-</v>
          </cell>
          <cell r="F207">
            <v>4589939988420</v>
          </cell>
        </row>
        <row r="208">
          <cell r="A208">
            <v>91910020</v>
          </cell>
          <cell r="B208" t="str">
            <v>※ユグラ　キャビネット（送料１０００）</v>
          </cell>
          <cell r="C208">
            <v>39000</v>
          </cell>
          <cell r="D208" t="str">
            <v>×</v>
          </cell>
          <cell r="E208" t="str">
            <v>廃番</v>
          </cell>
          <cell r="F208">
            <v>4589939988437</v>
          </cell>
        </row>
        <row r="209">
          <cell r="A209">
            <v>91910021</v>
          </cell>
          <cell r="B209" t="str">
            <v>※ユグラ　ローパーテーション（送料１０００）</v>
          </cell>
          <cell r="C209">
            <v>16800</v>
          </cell>
          <cell r="D209" t="str">
            <v>×</v>
          </cell>
          <cell r="E209" t="str">
            <v>廃番</v>
          </cell>
          <cell r="F209">
            <v>4589939988444</v>
          </cell>
        </row>
        <row r="210">
          <cell r="A210">
            <v>91910022</v>
          </cell>
          <cell r="B210" t="str">
            <v>ユグラ　ラウンドミラー</v>
          </cell>
          <cell r="C210">
            <v>3800</v>
          </cell>
          <cell r="D210" t="str">
            <v>※</v>
          </cell>
          <cell r="E210" t="str">
            <v>5月16日頃入荷予定</v>
          </cell>
          <cell r="F210">
            <v>4589939988451</v>
          </cell>
        </row>
        <row r="211">
          <cell r="A211">
            <v>91910023</v>
          </cell>
          <cell r="B211" t="str">
            <v>ユグラ　リーフミラー</v>
          </cell>
          <cell r="C211">
            <v>5000</v>
          </cell>
          <cell r="D211" t="str">
            <v>○</v>
          </cell>
          <cell r="E211" t="str">
            <v>-</v>
          </cell>
          <cell r="F211">
            <v>4589939988468</v>
          </cell>
        </row>
        <row r="212">
          <cell r="A212">
            <v>91910024</v>
          </cell>
          <cell r="B212" t="str">
            <v>ユグラ　フラワーミラー</v>
          </cell>
          <cell r="C212">
            <v>6200</v>
          </cell>
          <cell r="D212" t="str">
            <v>△</v>
          </cell>
          <cell r="E212" t="str">
            <v>-</v>
          </cell>
          <cell r="F212">
            <v>4589939988475</v>
          </cell>
        </row>
        <row r="213">
          <cell r="A213">
            <v>91910025</v>
          </cell>
          <cell r="B213" t="str">
            <v>ユグラ　マーケットバスケット</v>
          </cell>
          <cell r="C213">
            <v>5200</v>
          </cell>
          <cell r="D213" t="str">
            <v>○</v>
          </cell>
          <cell r="E213" t="str">
            <v>-</v>
          </cell>
          <cell r="F213">
            <v>4589939988482</v>
          </cell>
        </row>
        <row r="214">
          <cell r="A214">
            <v>91910026</v>
          </cell>
          <cell r="B214" t="str">
            <v>ユグラ　マガジンラック</v>
          </cell>
          <cell r="C214">
            <v>8900</v>
          </cell>
          <cell r="D214" t="str">
            <v>※</v>
          </cell>
          <cell r="E214" t="str">
            <v>5月16日頃入荷予定</v>
          </cell>
          <cell r="F214">
            <v>4589939988499</v>
          </cell>
        </row>
        <row r="215">
          <cell r="A215">
            <v>91910027</v>
          </cell>
          <cell r="B215" t="str">
            <v>※ユグラ　サイドテーブルラック（送料８００）</v>
          </cell>
          <cell r="C215">
            <v>13800</v>
          </cell>
          <cell r="D215" t="str">
            <v>×</v>
          </cell>
          <cell r="E215" t="str">
            <v>廃番</v>
          </cell>
          <cell r="F215">
            <v>4589939988505</v>
          </cell>
        </row>
        <row r="216">
          <cell r="A216">
            <v>91910028</v>
          </cell>
          <cell r="B216" t="str">
            <v>※柳キャンバス　ランチバッグＳ　ホワイト</v>
          </cell>
          <cell r="C216">
            <v>2600</v>
          </cell>
          <cell r="D216" t="str">
            <v>×</v>
          </cell>
          <cell r="E216" t="str">
            <v>廃番</v>
          </cell>
          <cell r="F216">
            <v>4589939989410</v>
          </cell>
        </row>
        <row r="217">
          <cell r="A217">
            <v>91910030</v>
          </cell>
          <cell r="B217" t="str">
            <v>※柳キャンバス　ランチバッグＳ　ブラック</v>
          </cell>
          <cell r="C217">
            <v>2600</v>
          </cell>
          <cell r="D217" t="str">
            <v>×</v>
          </cell>
          <cell r="E217" t="str">
            <v>廃番</v>
          </cell>
          <cell r="F217">
            <v>4589939989434</v>
          </cell>
        </row>
        <row r="218">
          <cell r="A218">
            <v>91910032</v>
          </cell>
          <cell r="B218" t="str">
            <v>※柳キャンバスバッグＳ　ホワイト</v>
          </cell>
          <cell r="C218">
            <v>2600</v>
          </cell>
          <cell r="D218" t="str">
            <v>×</v>
          </cell>
          <cell r="E218" t="str">
            <v>廃番</v>
          </cell>
          <cell r="F218">
            <v>4589939989458</v>
          </cell>
        </row>
        <row r="219">
          <cell r="A219">
            <v>91910033</v>
          </cell>
          <cell r="B219" t="str">
            <v>※柳キャンバスバッグＬ　ホワイト</v>
          </cell>
          <cell r="C219">
            <v>3200</v>
          </cell>
          <cell r="D219" t="str">
            <v>×</v>
          </cell>
          <cell r="E219" t="str">
            <v>廃番</v>
          </cell>
          <cell r="F219">
            <v>4589939989465</v>
          </cell>
        </row>
        <row r="220">
          <cell r="A220">
            <v>91910034</v>
          </cell>
          <cell r="B220" t="str">
            <v>※柳キャンバスバッグＳ　ブラック</v>
          </cell>
          <cell r="C220">
            <v>2600</v>
          </cell>
          <cell r="D220" t="str">
            <v>×</v>
          </cell>
          <cell r="E220" t="str">
            <v>廃番</v>
          </cell>
          <cell r="F220">
            <v>4589939989472</v>
          </cell>
        </row>
        <row r="221">
          <cell r="A221">
            <v>91910035</v>
          </cell>
          <cell r="B221" t="str">
            <v>※柳キャンバスバッグＬ　ブラック</v>
          </cell>
          <cell r="C221">
            <v>3200</v>
          </cell>
          <cell r="D221" t="str">
            <v>×</v>
          </cell>
          <cell r="E221" t="str">
            <v>廃番</v>
          </cell>
          <cell r="F221">
            <v>4589939989489</v>
          </cell>
        </row>
        <row r="222">
          <cell r="A222">
            <v>91910037</v>
          </cell>
          <cell r="B222" t="str">
            <v>※八ツ目編みカゴバッグ　ロング</v>
          </cell>
          <cell r="C222">
            <v>7800</v>
          </cell>
          <cell r="D222" t="str">
            <v>×</v>
          </cell>
          <cell r="E222" t="str">
            <v>廃番</v>
          </cell>
          <cell r="F222">
            <v>4589939989403</v>
          </cell>
        </row>
        <row r="223">
          <cell r="A223">
            <v>91920001</v>
          </cell>
          <cell r="B223" t="str">
            <v>※オリエ　コンテナボックスＳＳ　（８８４０２）</v>
          </cell>
          <cell r="C223">
            <v>1800</v>
          </cell>
          <cell r="D223" t="str">
            <v>×</v>
          </cell>
          <cell r="E223" t="str">
            <v>廃番</v>
          </cell>
          <cell r="F223">
            <v>4589939987874</v>
          </cell>
        </row>
        <row r="224">
          <cell r="A224">
            <v>91920002</v>
          </cell>
          <cell r="B224" t="str">
            <v>※オリエ　コンテナボックスＳ　（８８４０４）</v>
          </cell>
          <cell r="C224">
            <v>2400</v>
          </cell>
          <cell r="D224" t="str">
            <v>×</v>
          </cell>
          <cell r="E224" t="str">
            <v>廃番</v>
          </cell>
          <cell r="F224">
            <v>4589939987881</v>
          </cell>
        </row>
        <row r="225">
          <cell r="A225">
            <v>91920003</v>
          </cell>
          <cell r="B225" t="str">
            <v>※オリエ　コンテナボックスＭ　（８８４０５）</v>
          </cell>
          <cell r="C225">
            <v>2600</v>
          </cell>
          <cell r="D225" t="str">
            <v>×</v>
          </cell>
          <cell r="E225" t="str">
            <v>廃番</v>
          </cell>
          <cell r="F225">
            <v>4589939987898</v>
          </cell>
        </row>
        <row r="226">
          <cell r="A226">
            <v>91920004</v>
          </cell>
          <cell r="B226" t="str">
            <v>※オリエ　Ａ４トレイ　（８８４０６）</v>
          </cell>
          <cell r="C226">
            <v>2400</v>
          </cell>
          <cell r="D226" t="str">
            <v>×</v>
          </cell>
          <cell r="E226" t="str">
            <v>廃番</v>
          </cell>
          <cell r="F226">
            <v>4589939987904</v>
          </cell>
        </row>
        <row r="227">
          <cell r="A227">
            <v>91920005</v>
          </cell>
          <cell r="B227" t="str">
            <v>※オリエ　ティッシュケース　（８８４０７）</v>
          </cell>
          <cell r="C227">
            <v>1900</v>
          </cell>
          <cell r="D227" t="str">
            <v>×</v>
          </cell>
          <cell r="E227" t="str">
            <v>廃番</v>
          </cell>
          <cell r="F227">
            <v>4589939987911</v>
          </cell>
        </row>
        <row r="228">
          <cell r="A228">
            <v>91920006</v>
          </cell>
          <cell r="B228" t="str">
            <v>※オリエ　スクエアダストボックス　（８８４０８）</v>
          </cell>
          <cell r="C228">
            <v>3600</v>
          </cell>
          <cell r="D228" t="str">
            <v>×</v>
          </cell>
          <cell r="E228" t="str">
            <v>廃番</v>
          </cell>
          <cell r="F228">
            <v>4589939987928</v>
          </cell>
        </row>
        <row r="229">
          <cell r="A229">
            <v>91920007</v>
          </cell>
          <cell r="B229" t="str">
            <v>※オリエ　ポストカードトレイ　（８８４０９）</v>
          </cell>
          <cell r="C229">
            <v>1200</v>
          </cell>
          <cell r="D229" t="str">
            <v>×</v>
          </cell>
          <cell r="E229" t="str">
            <v>廃番</v>
          </cell>
          <cell r="F229">
            <v>4589939987935</v>
          </cell>
        </row>
        <row r="230">
          <cell r="A230">
            <v>91920008</v>
          </cell>
          <cell r="B230" t="str">
            <v>※オリエ　リモコンボックス　（８８４１１）</v>
          </cell>
          <cell r="C230">
            <v>1800</v>
          </cell>
          <cell r="D230" t="str">
            <v>×</v>
          </cell>
          <cell r="E230" t="str">
            <v>廃番</v>
          </cell>
          <cell r="F230">
            <v>4589939987942</v>
          </cell>
        </row>
        <row r="231">
          <cell r="A231">
            <v>91920009</v>
          </cell>
          <cell r="B231" t="str">
            <v>※オリエ　ラウンドダストボックスＬ　（８８４１３）</v>
          </cell>
          <cell r="C231">
            <v>3700</v>
          </cell>
          <cell r="D231" t="str">
            <v>×</v>
          </cell>
          <cell r="E231" t="str">
            <v>廃番</v>
          </cell>
          <cell r="F231">
            <v>4589939987959</v>
          </cell>
        </row>
        <row r="232">
          <cell r="A232">
            <v>91920010</v>
          </cell>
          <cell r="B232" t="str">
            <v>※オリエ　コンテナボックスＬ　（６２１００００１）</v>
          </cell>
          <cell r="C232">
            <v>3100</v>
          </cell>
          <cell r="D232" t="str">
            <v>×</v>
          </cell>
          <cell r="E232" t="str">
            <v>廃番</v>
          </cell>
          <cell r="F232">
            <v>4589939987966</v>
          </cell>
        </row>
        <row r="233">
          <cell r="A233">
            <v>91920011</v>
          </cell>
          <cell r="B233" t="str">
            <v>※オリエ　コンテナボックスＬＬ（６２１００００２）</v>
          </cell>
          <cell r="C233">
            <v>4600</v>
          </cell>
          <cell r="D233" t="str">
            <v>×</v>
          </cell>
          <cell r="E233" t="str">
            <v>廃番</v>
          </cell>
          <cell r="F233">
            <v>4589939987973</v>
          </cell>
        </row>
        <row r="234">
          <cell r="A234">
            <v>91920012</v>
          </cell>
          <cell r="B234" t="str">
            <v>※オリエ　カトラリートレイＬ　（６２１００００３）</v>
          </cell>
          <cell r="C234">
            <v>2000</v>
          </cell>
          <cell r="D234" t="str">
            <v>△</v>
          </cell>
          <cell r="E234" t="str">
            <v>在庫限りで廃番</v>
          </cell>
          <cell r="F234">
            <v>4589939987980</v>
          </cell>
        </row>
        <row r="235">
          <cell r="A235">
            <v>91920013</v>
          </cell>
          <cell r="B235" t="str">
            <v>※オリエ　コレクターズケース　（６２１００００４）</v>
          </cell>
          <cell r="C235">
            <v>3300</v>
          </cell>
          <cell r="D235" t="str">
            <v>×</v>
          </cell>
          <cell r="E235" t="str">
            <v>廃番</v>
          </cell>
          <cell r="F235">
            <v>4589939987997</v>
          </cell>
        </row>
        <row r="236">
          <cell r="A236">
            <v>91920014</v>
          </cell>
          <cell r="B236" t="str">
            <v>※オリエ　ラウンドダストボックスＳ　（６２１００００６）</v>
          </cell>
          <cell r="C236">
            <v>3100</v>
          </cell>
          <cell r="D236" t="str">
            <v>×</v>
          </cell>
          <cell r="E236" t="str">
            <v>廃番</v>
          </cell>
          <cell r="F236">
            <v>4589939988000</v>
          </cell>
        </row>
        <row r="237">
          <cell r="A237">
            <v>91920015</v>
          </cell>
          <cell r="B237" t="str">
            <v>※オリエ　フタ付きボックスＳ　（６２１０００２４）</v>
          </cell>
          <cell r="C237">
            <v>2700</v>
          </cell>
          <cell r="D237" t="str">
            <v>×</v>
          </cell>
          <cell r="E237" t="str">
            <v>廃番</v>
          </cell>
          <cell r="F237">
            <v>4589939988017</v>
          </cell>
        </row>
        <row r="238">
          <cell r="A238">
            <v>91920016</v>
          </cell>
          <cell r="B238" t="str">
            <v>※オリエ　フタ付きボックスＭ　（６２１０００２５）</v>
          </cell>
          <cell r="C238">
            <v>3700</v>
          </cell>
          <cell r="D238" t="str">
            <v>×</v>
          </cell>
          <cell r="E238" t="str">
            <v>廃番</v>
          </cell>
          <cell r="F238">
            <v>4589939988024</v>
          </cell>
        </row>
        <row r="239">
          <cell r="A239">
            <v>91920017</v>
          </cell>
          <cell r="B239" t="str">
            <v>※オリエ　スタッキングＡ４トレイ　（６２１０００２６）</v>
          </cell>
          <cell r="C239">
            <v>2800</v>
          </cell>
          <cell r="D239" t="str">
            <v>×</v>
          </cell>
          <cell r="E239" t="str">
            <v>廃番</v>
          </cell>
          <cell r="F239">
            <v>4589939988031</v>
          </cell>
        </row>
        <row r="240">
          <cell r="A240">
            <v>91920018</v>
          </cell>
          <cell r="B240" t="str">
            <v>※オリエ　スタッキングＡ５トレイ　（６２１０００２７）</v>
          </cell>
          <cell r="C240">
            <v>1900</v>
          </cell>
          <cell r="D240" t="str">
            <v>×</v>
          </cell>
          <cell r="E240" t="str">
            <v>廃番</v>
          </cell>
          <cell r="F240">
            <v>4589939988048</v>
          </cell>
        </row>
        <row r="241">
          <cell r="A241">
            <v>91920019</v>
          </cell>
          <cell r="B241" t="str">
            <v>※オリエ　リモコン＆レターボックス　（６２１０００２８）</v>
          </cell>
          <cell r="C241">
            <v>2800</v>
          </cell>
          <cell r="D241" t="str">
            <v>×</v>
          </cell>
          <cell r="E241" t="str">
            <v>廃番</v>
          </cell>
          <cell r="F241">
            <v>4589939988055</v>
          </cell>
        </row>
        <row r="242">
          <cell r="A242">
            <v>91920020</v>
          </cell>
          <cell r="B242" t="str">
            <v>※オリエ　フタ付きボックスＬ　（６２１０００３０）</v>
          </cell>
          <cell r="C242">
            <v>4500</v>
          </cell>
          <cell r="D242" t="str">
            <v>×</v>
          </cell>
          <cell r="E242" t="str">
            <v>廃番</v>
          </cell>
          <cell r="F242">
            <v>4589939988062</v>
          </cell>
        </row>
        <row r="243">
          <cell r="A243">
            <v>91920021</v>
          </cell>
          <cell r="B243" t="str">
            <v>※オリエ　スタッキングスリムトレイ　（６２１０００３１）</v>
          </cell>
          <cell r="C243">
            <v>1600</v>
          </cell>
          <cell r="D243" t="str">
            <v>×</v>
          </cell>
          <cell r="E243" t="str">
            <v>廃番</v>
          </cell>
          <cell r="F243">
            <v>4589939988079</v>
          </cell>
        </row>
        <row r="244">
          <cell r="A244">
            <v>91920022</v>
          </cell>
          <cell r="B244" t="str">
            <v>※オリエ　グラス＆ウォッチケースＡ　（６２１０００３７）</v>
          </cell>
          <cell r="C244">
            <v>4400</v>
          </cell>
          <cell r="D244" t="str">
            <v>×</v>
          </cell>
          <cell r="E244" t="str">
            <v>廃番</v>
          </cell>
          <cell r="F244">
            <v>4589939988086</v>
          </cell>
        </row>
        <row r="245">
          <cell r="A245">
            <v>91920023</v>
          </cell>
          <cell r="B245" t="str">
            <v>※オリエ　グラス＆ウォッチケースＢ　（６２１０００３８）</v>
          </cell>
          <cell r="C245">
            <v>5800</v>
          </cell>
          <cell r="D245" t="str">
            <v>×</v>
          </cell>
          <cell r="E245" t="str">
            <v>廃番</v>
          </cell>
          <cell r="F245">
            <v>4589939988093</v>
          </cell>
        </row>
        <row r="246">
          <cell r="A246">
            <v>91920024</v>
          </cell>
          <cell r="B246" t="str">
            <v>※オリエ　Ａ５トレイ　ブラック　（６２１０００４８）</v>
          </cell>
          <cell r="C246">
            <v>1600</v>
          </cell>
          <cell r="D246" t="str">
            <v>×</v>
          </cell>
          <cell r="E246" t="str">
            <v>廃番</v>
          </cell>
          <cell r="F246">
            <v>4589939988109</v>
          </cell>
        </row>
        <row r="247">
          <cell r="A247">
            <v>91920025</v>
          </cell>
          <cell r="B247" t="str">
            <v>※オリエ　コスメボックス　ブラウン　（６２１０００５７）</v>
          </cell>
          <cell r="C247">
            <v>5500</v>
          </cell>
          <cell r="D247" t="str">
            <v>×</v>
          </cell>
          <cell r="E247" t="str">
            <v>廃番</v>
          </cell>
          <cell r="F247">
            <v>4589939988116</v>
          </cell>
        </row>
        <row r="248">
          <cell r="A248">
            <v>91920026</v>
          </cell>
          <cell r="B248" t="str">
            <v>※オリエ　コスメボックス　ブラック　（６２１０００６０）</v>
          </cell>
          <cell r="C248">
            <v>5500</v>
          </cell>
          <cell r="D248" t="str">
            <v>×</v>
          </cell>
          <cell r="E248" t="str">
            <v>廃番</v>
          </cell>
          <cell r="F248">
            <v>4589939988123</v>
          </cell>
        </row>
        <row r="249">
          <cell r="A249">
            <v>91920027</v>
          </cell>
          <cell r="B249" t="str">
            <v>※オリエ　カトラリートレイＳ　（６２１０００６９）</v>
          </cell>
          <cell r="C249">
            <v>1200</v>
          </cell>
          <cell r="D249" t="str">
            <v>×</v>
          </cell>
          <cell r="E249" t="str">
            <v>廃番</v>
          </cell>
          <cell r="F249">
            <v>4589939988130</v>
          </cell>
        </row>
        <row r="250">
          <cell r="A250">
            <v>91920028</v>
          </cell>
          <cell r="B250" t="str">
            <v>※オリエ　ペーパータオルケース　（６２１０００７０）</v>
          </cell>
          <cell r="C250">
            <v>1900</v>
          </cell>
          <cell r="D250" t="str">
            <v>×</v>
          </cell>
          <cell r="E250" t="str">
            <v>廃番</v>
          </cell>
          <cell r="F250">
            <v>4589939988147</v>
          </cell>
        </row>
        <row r="251">
          <cell r="A251">
            <v>91920029</v>
          </cell>
          <cell r="B251" t="str">
            <v>※オリエ　Ａ５トレイ　ブラウン　（６２１０００７６）</v>
          </cell>
          <cell r="C251">
            <v>1600</v>
          </cell>
          <cell r="D251" t="str">
            <v>×</v>
          </cell>
          <cell r="E251" t="str">
            <v>廃番</v>
          </cell>
          <cell r="F251">
            <v>4589939988154</v>
          </cell>
        </row>
        <row r="252">
          <cell r="A252">
            <v>91920030</v>
          </cell>
          <cell r="B252" t="str">
            <v>※オリエ　スタッキングミニトレイ　（６２１０００８３）</v>
          </cell>
          <cell r="C252">
            <v>1300</v>
          </cell>
          <cell r="D252" t="str">
            <v>×</v>
          </cell>
          <cell r="E252" t="str">
            <v>廃番</v>
          </cell>
          <cell r="F252">
            <v>4589939988161</v>
          </cell>
        </row>
        <row r="253">
          <cell r="A253">
            <v>91920032</v>
          </cell>
          <cell r="B253" t="str">
            <v>※オリエ　コスメボックス　リネン　（６７１００１７４）</v>
          </cell>
          <cell r="C253">
            <v>5800</v>
          </cell>
          <cell r="D253" t="str">
            <v>×</v>
          </cell>
          <cell r="E253" t="str">
            <v>廃番</v>
          </cell>
          <cell r="F253">
            <v>4589939988185</v>
          </cell>
        </row>
        <row r="254">
          <cell r="A254">
            <v>91920033</v>
          </cell>
          <cell r="B254" t="str">
            <v>※オリエ　Ａ５トレイ　ブラック　レザー　（６７１００２５１）</v>
          </cell>
          <cell r="C254">
            <v>1600</v>
          </cell>
          <cell r="D254" t="str">
            <v>×</v>
          </cell>
          <cell r="E254" t="str">
            <v>廃番</v>
          </cell>
          <cell r="F254">
            <v>4589939988192</v>
          </cell>
        </row>
        <row r="255">
          <cell r="A255">
            <v>91930003</v>
          </cell>
          <cell r="B255" t="str">
            <v>▲マクラメ　タペストリー</v>
          </cell>
          <cell r="C255">
            <v>2200</v>
          </cell>
          <cell r="D255" t="str">
            <v>○</v>
          </cell>
          <cell r="E255" t="str">
            <v>-</v>
          </cell>
          <cell r="F255">
            <v>4589939989519</v>
          </cell>
        </row>
        <row r="256">
          <cell r="A256">
            <v>91930004</v>
          </cell>
          <cell r="B256" t="str">
            <v>▲マクラメ　１ポケットタペストリー</v>
          </cell>
          <cell r="C256">
            <v>2400</v>
          </cell>
          <cell r="D256" t="str">
            <v>○</v>
          </cell>
          <cell r="E256" t="str">
            <v>-</v>
          </cell>
          <cell r="F256">
            <v>4589939989526</v>
          </cell>
        </row>
        <row r="257">
          <cell r="A257">
            <v>91930005</v>
          </cell>
          <cell r="B257" t="str">
            <v>▲マクラメ　２ポケットタペストリー</v>
          </cell>
          <cell r="C257">
            <v>2400</v>
          </cell>
          <cell r="D257" t="str">
            <v>○</v>
          </cell>
          <cell r="E257" t="str">
            <v>-</v>
          </cell>
          <cell r="F257">
            <v>4589939989533</v>
          </cell>
        </row>
        <row r="258">
          <cell r="A258">
            <v>91930007</v>
          </cell>
          <cell r="B258" t="str">
            <v>※マクラメ　ショルダーバッグ</v>
          </cell>
          <cell r="C258">
            <v>2800</v>
          </cell>
          <cell r="D258" t="str">
            <v>×</v>
          </cell>
          <cell r="E258" t="str">
            <v>廃番</v>
          </cell>
          <cell r="F258">
            <v>4589939989557</v>
          </cell>
        </row>
        <row r="259">
          <cell r="A259">
            <v>91930008</v>
          </cell>
          <cell r="B259" t="str">
            <v>※マクラメ　スクエアトートバッグ</v>
          </cell>
          <cell r="C259">
            <v>3200</v>
          </cell>
          <cell r="D259" t="str">
            <v>×</v>
          </cell>
          <cell r="E259" t="str">
            <v>廃番</v>
          </cell>
          <cell r="F259">
            <v>4589939989564</v>
          </cell>
        </row>
        <row r="260">
          <cell r="A260">
            <v>91950001</v>
          </cell>
          <cell r="B260" t="str">
            <v>※プリュイ　アンブレラスタンド　スリム　ＢＫ</v>
          </cell>
          <cell r="C260">
            <v>4500</v>
          </cell>
          <cell r="D260" t="str">
            <v>×</v>
          </cell>
          <cell r="E260" t="str">
            <v>廃番</v>
          </cell>
          <cell r="F260">
            <v>4589939987447</v>
          </cell>
        </row>
        <row r="261">
          <cell r="A261">
            <v>91950002</v>
          </cell>
          <cell r="B261" t="str">
            <v>▲プリュイ　アンブレラスタンド　スリム　ＷＨ</v>
          </cell>
          <cell r="C261">
            <v>4500</v>
          </cell>
          <cell r="D261" t="str">
            <v>×</v>
          </cell>
          <cell r="E261" t="str">
            <v>廃番</v>
          </cell>
          <cell r="F261">
            <v>4589939987454</v>
          </cell>
        </row>
        <row r="262">
          <cell r="A262">
            <v>91950005</v>
          </cell>
          <cell r="B262" t="str">
            <v>(改定)アイアンペーパーホルダー　ＡＢＫ</v>
          </cell>
          <cell r="C262">
            <v>3000</v>
          </cell>
          <cell r="D262" t="str">
            <v>○</v>
          </cell>
          <cell r="E262" t="str">
            <v>-</v>
          </cell>
          <cell r="F262">
            <v>4589939988512</v>
          </cell>
        </row>
        <row r="263">
          <cell r="A263">
            <v>91950006</v>
          </cell>
          <cell r="B263" t="str">
            <v>(改定)アイアンペーパーホルダー　　ＡＧＤ</v>
          </cell>
          <cell r="C263">
            <v>3000</v>
          </cell>
          <cell r="D263" t="str">
            <v>○</v>
          </cell>
          <cell r="E263" t="str">
            <v>-</v>
          </cell>
          <cell r="F263">
            <v>4589939988529</v>
          </cell>
        </row>
        <row r="264">
          <cell r="A264">
            <v>91950007</v>
          </cell>
          <cell r="B264" t="str">
            <v>※アイアンシェルフ　アンティークブラック</v>
          </cell>
          <cell r="C264">
            <v>1900</v>
          </cell>
          <cell r="D264" t="str">
            <v>×</v>
          </cell>
          <cell r="E264" t="str">
            <v>廃番</v>
          </cell>
          <cell r="F264">
            <v>4589939988536</v>
          </cell>
        </row>
        <row r="265">
          <cell r="A265">
            <v>91950008</v>
          </cell>
          <cell r="B265" t="str">
            <v>※アイアンシェルフ　アンティークゴールド</v>
          </cell>
          <cell r="C265">
            <v>1900</v>
          </cell>
          <cell r="D265" t="str">
            <v>×</v>
          </cell>
          <cell r="E265" t="str">
            <v>廃番</v>
          </cell>
          <cell r="F265">
            <v>4589939988543</v>
          </cell>
        </row>
        <row r="266">
          <cell r="A266">
            <v>91950013</v>
          </cell>
          <cell r="B266" t="str">
            <v>※ウォールサポートステイ（１本）　アンティークブラック</v>
          </cell>
          <cell r="C266">
            <v>1500</v>
          </cell>
          <cell r="D266" t="str">
            <v>△</v>
          </cell>
          <cell r="E266" t="str">
            <v>在庫限りで廃番</v>
          </cell>
          <cell r="F266">
            <v>4589939988598</v>
          </cell>
        </row>
        <row r="267">
          <cell r="A267">
            <v>91950014</v>
          </cell>
          <cell r="B267" t="str">
            <v>※ウォールサポートブラケットＳ（左右セット）　ＡＴＢＫ</v>
          </cell>
          <cell r="C267">
            <v>800</v>
          </cell>
          <cell r="D267" t="str">
            <v>○</v>
          </cell>
          <cell r="E267" t="str">
            <v>-</v>
          </cell>
          <cell r="F267">
            <v>4589939988604</v>
          </cell>
        </row>
        <row r="268">
          <cell r="A268">
            <v>91950015</v>
          </cell>
          <cell r="B268" t="str">
            <v>※ウォールサポートブラケットＬ（左右セット）　　ＡＴＢＫ</v>
          </cell>
          <cell r="C268">
            <v>1500</v>
          </cell>
          <cell r="D268" t="str">
            <v>×</v>
          </cell>
          <cell r="E268" t="str">
            <v>廃番</v>
          </cell>
          <cell r="F268">
            <v>4589939988611</v>
          </cell>
        </row>
        <row r="269">
          <cell r="A269">
            <v>91950017</v>
          </cell>
          <cell r="B269" t="str">
            <v>※アイアンナローハンドル　アンティークゴールド</v>
          </cell>
          <cell r="C269">
            <v>680</v>
          </cell>
          <cell r="D269" t="str">
            <v>×</v>
          </cell>
          <cell r="E269" t="str">
            <v>廃番</v>
          </cell>
          <cell r="F269">
            <v>4589939988635</v>
          </cell>
        </row>
        <row r="270">
          <cell r="A270">
            <v>91960010</v>
          </cell>
          <cell r="B270" t="str">
            <v>※スチールキッチンペーパースタンド　ＧＹ</v>
          </cell>
          <cell r="C270">
            <v>2000</v>
          </cell>
          <cell r="D270" t="str">
            <v>×</v>
          </cell>
          <cell r="E270" t="str">
            <v>廃番</v>
          </cell>
          <cell r="F270">
            <v>4589939987577</v>
          </cell>
        </row>
        <row r="271">
          <cell r="A271">
            <v>91960020</v>
          </cell>
          <cell r="B271" t="str">
            <v>※スチール粘着クリーナーケース　ＧＹ</v>
          </cell>
          <cell r="C271">
            <v>1600</v>
          </cell>
          <cell r="D271" t="str">
            <v>△</v>
          </cell>
          <cell r="E271" t="str">
            <v>在庫限りで廃番</v>
          </cell>
          <cell r="F271">
            <v>4589939987676</v>
          </cell>
        </row>
        <row r="272">
          <cell r="A272">
            <v>91960021</v>
          </cell>
          <cell r="B272" t="str">
            <v>※スチールスイッチカバー　１穴　ＷＨ</v>
          </cell>
          <cell r="C272">
            <v>680</v>
          </cell>
          <cell r="D272" t="str">
            <v>△</v>
          </cell>
          <cell r="E272" t="str">
            <v>在庫限りで廃番</v>
          </cell>
          <cell r="F272">
            <v>4589939987683</v>
          </cell>
        </row>
        <row r="273">
          <cell r="A273">
            <v>91960024</v>
          </cell>
          <cell r="B273" t="str">
            <v>※スチールスイッチカバー　１穴　ＢＥ</v>
          </cell>
          <cell r="C273">
            <v>680</v>
          </cell>
          <cell r="D273" t="str">
            <v>△</v>
          </cell>
          <cell r="E273" t="str">
            <v>在庫限りで廃番</v>
          </cell>
          <cell r="F273">
            <v>4589939987713</v>
          </cell>
        </row>
        <row r="274">
          <cell r="A274">
            <v>91960025</v>
          </cell>
          <cell r="B274" t="str">
            <v>※スチールスイッチカバー　２穴　ＢＥ</v>
          </cell>
          <cell r="C274">
            <v>680</v>
          </cell>
          <cell r="D274" t="str">
            <v>△</v>
          </cell>
          <cell r="E274" t="str">
            <v>在庫限りで廃番</v>
          </cell>
          <cell r="F274">
            <v>4589939987720</v>
          </cell>
        </row>
        <row r="275">
          <cell r="A275">
            <v>91960026</v>
          </cell>
          <cell r="B275" t="str">
            <v>※スチールスイッチカバー　３穴　ＢＥ</v>
          </cell>
          <cell r="C275">
            <v>680</v>
          </cell>
          <cell r="D275" t="str">
            <v>×</v>
          </cell>
          <cell r="E275" t="str">
            <v>廃番</v>
          </cell>
          <cell r="F275">
            <v>4589939987737</v>
          </cell>
        </row>
        <row r="276">
          <cell r="A276">
            <v>91960027</v>
          </cell>
          <cell r="B276" t="str">
            <v>※スチールスイッチカバー　１穴　ＢＫ</v>
          </cell>
          <cell r="C276">
            <v>680</v>
          </cell>
          <cell r="D276" t="str">
            <v>×</v>
          </cell>
          <cell r="E276" t="str">
            <v>廃番</v>
          </cell>
          <cell r="F276">
            <v>4589939987744</v>
          </cell>
        </row>
        <row r="277">
          <cell r="A277">
            <v>91980003</v>
          </cell>
          <cell r="B277" t="str">
            <v>※ボーンカービングフラワーフレーム　ＰＩ</v>
          </cell>
          <cell r="C277">
            <v>2300</v>
          </cell>
          <cell r="D277" t="str">
            <v>△</v>
          </cell>
          <cell r="E277" t="str">
            <v>在庫限りで廃番</v>
          </cell>
          <cell r="F277">
            <v>4589939988666</v>
          </cell>
        </row>
        <row r="278">
          <cell r="A278">
            <v>91990006</v>
          </cell>
          <cell r="B278" t="str">
            <v>※バッグチャーム　タッセルＢ　ＲＤ</v>
          </cell>
          <cell r="C278">
            <v>1500</v>
          </cell>
          <cell r="D278" t="str">
            <v>△</v>
          </cell>
          <cell r="E278" t="str">
            <v>在庫限りで廃番</v>
          </cell>
          <cell r="F278">
            <v>4589939987850</v>
          </cell>
        </row>
        <row r="279">
          <cell r="A279">
            <v>91990007</v>
          </cell>
          <cell r="B279" t="str">
            <v>※バッグチャーム　タッセルＢ　ＢＬ</v>
          </cell>
          <cell r="C279">
            <v>1500</v>
          </cell>
          <cell r="D279" t="str">
            <v>×</v>
          </cell>
          <cell r="E279" t="str">
            <v>廃番</v>
          </cell>
          <cell r="F279">
            <v>4589939987867</v>
          </cell>
        </row>
        <row r="280">
          <cell r="A280">
            <v>92000016</v>
          </cell>
          <cell r="B280" t="str">
            <v>※アクセサリーケーススタンド</v>
          </cell>
          <cell r="C280">
            <v>4500</v>
          </cell>
          <cell r="D280" t="str">
            <v>×</v>
          </cell>
          <cell r="E280" t="str">
            <v>廃番</v>
          </cell>
          <cell r="F280">
            <v>4589939990188</v>
          </cell>
        </row>
        <row r="281">
          <cell r="A281">
            <v>92000019</v>
          </cell>
          <cell r="B281" t="str">
            <v>※マグネットねこセットＡ</v>
          </cell>
          <cell r="C281">
            <v>580</v>
          </cell>
          <cell r="D281" t="str">
            <v>×</v>
          </cell>
          <cell r="E281" t="str">
            <v>廃番</v>
          </cell>
          <cell r="F281">
            <v>4589939991307</v>
          </cell>
        </row>
        <row r="282">
          <cell r="A282">
            <v>92000020</v>
          </cell>
          <cell r="B282" t="str">
            <v>※マグネットねこセットＢ</v>
          </cell>
          <cell r="C282">
            <v>580</v>
          </cell>
          <cell r="D282" t="str">
            <v>×</v>
          </cell>
          <cell r="E282" t="str">
            <v>廃番</v>
          </cell>
          <cell r="F282">
            <v>4589939991314</v>
          </cell>
        </row>
        <row r="283">
          <cell r="A283">
            <v>92000021</v>
          </cell>
          <cell r="B283" t="str">
            <v>※マグネット　キタキツネセット</v>
          </cell>
          <cell r="C283">
            <v>580</v>
          </cell>
          <cell r="D283" t="str">
            <v>×</v>
          </cell>
          <cell r="E283" t="str">
            <v>廃番</v>
          </cell>
          <cell r="F283">
            <v>4589939991321</v>
          </cell>
        </row>
        <row r="284">
          <cell r="A284">
            <v>92000022</v>
          </cell>
          <cell r="B284" t="str">
            <v>※マグネット　カメラセット</v>
          </cell>
          <cell r="C284">
            <v>580</v>
          </cell>
          <cell r="D284" t="str">
            <v>×</v>
          </cell>
          <cell r="E284" t="str">
            <v>廃番</v>
          </cell>
          <cell r="F284">
            <v>4589939991338</v>
          </cell>
        </row>
        <row r="285">
          <cell r="A285">
            <v>92000023</v>
          </cell>
          <cell r="B285" t="str">
            <v>※マグネット　ランタンセット</v>
          </cell>
          <cell r="C285">
            <v>580</v>
          </cell>
          <cell r="D285" t="str">
            <v>×</v>
          </cell>
          <cell r="E285" t="str">
            <v>廃番</v>
          </cell>
          <cell r="F285">
            <v>4589939991345</v>
          </cell>
        </row>
        <row r="286">
          <cell r="A286">
            <v>92000024</v>
          </cell>
          <cell r="B286" t="str">
            <v>※マグネット　ギターセット</v>
          </cell>
          <cell r="C286">
            <v>580</v>
          </cell>
          <cell r="D286" t="str">
            <v>×</v>
          </cell>
          <cell r="E286" t="str">
            <v>廃番</v>
          </cell>
          <cell r="F286">
            <v>4589939991352</v>
          </cell>
        </row>
        <row r="287">
          <cell r="A287">
            <v>92010001</v>
          </cell>
          <cell r="B287" t="str">
            <v>ユグラ　フラワースタンドＳ</v>
          </cell>
          <cell r="C287">
            <v>5800</v>
          </cell>
          <cell r="D287" t="str">
            <v>△</v>
          </cell>
          <cell r="E287" t="str">
            <v>-</v>
          </cell>
          <cell r="F287">
            <v>4589939990218</v>
          </cell>
        </row>
        <row r="288">
          <cell r="A288">
            <v>92010002</v>
          </cell>
          <cell r="B288" t="str">
            <v>ユグラ　プランタースタンド</v>
          </cell>
          <cell r="C288">
            <v>6200</v>
          </cell>
          <cell r="D288" t="str">
            <v>△</v>
          </cell>
          <cell r="E288" t="str">
            <v>-</v>
          </cell>
          <cell r="F288">
            <v>4589939990225</v>
          </cell>
        </row>
        <row r="289">
          <cell r="A289">
            <v>92010004</v>
          </cell>
          <cell r="B289" t="str">
            <v>※アラログワゴン（送料８００）</v>
          </cell>
          <cell r="C289">
            <v>13800</v>
          </cell>
          <cell r="D289" t="str">
            <v>×</v>
          </cell>
          <cell r="E289" t="str">
            <v>廃番</v>
          </cell>
          <cell r="F289">
            <v>4589939990249</v>
          </cell>
        </row>
        <row r="290">
          <cell r="A290">
            <v>92010005</v>
          </cell>
          <cell r="B290" t="str">
            <v>※アラログバニティバスケット</v>
          </cell>
          <cell r="C290">
            <v>5800</v>
          </cell>
          <cell r="D290" t="str">
            <v>×</v>
          </cell>
          <cell r="E290" t="str">
            <v>廃番</v>
          </cell>
          <cell r="F290">
            <v>4589939990256</v>
          </cell>
        </row>
        <row r="291">
          <cell r="A291">
            <v>92010006</v>
          </cell>
          <cell r="B291" t="str">
            <v>※アラログフタ付きオーバルバスケット　Ｓ</v>
          </cell>
          <cell r="C291">
            <v>6900</v>
          </cell>
          <cell r="D291" t="str">
            <v>×</v>
          </cell>
          <cell r="E291" t="str">
            <v>廃番</v>
          </cell>
          <cell r="F291">
            <v>4589939990270</v>
          </cell>
        </row>
        <row r="292">
          <cell r="A292">
            <v>92010007</v>
          </cell>
          <cell r="B292" t="str">
            <v>※アラログフタ付きオーバルバスケット　Ｌ</v>
          </cell>
          <cell r="C292">
            <v>8900</v>
          </cell>
          <cell r="D292" t="str">
            <v>×</v>
          </cell>
          <cell r="E292" t="str">
            <v>廃番</v>
          </cell>
          <cell r="F292">
            <v>4589939990287</v>
          </cell>
        </row>
        <row r="293">
          <cell r="A293">
            <v>92010014</v>
          </cell>
          <cell r="B293" t="str">
            <v>ユグラ　フラワースタンドＬ</v>
          </cell>
          <cell r="C293">
            <v>6400</v>
          </cell>
          <cell r="D293" t="str">
            <v>○</v>
          </cell>
          <cell r="E293" t="str">
            <v>-</v>
          </cell>
          <cell r="F293">
            <v>4589939990355</v>
          </cell>
        </row>
        <row r="294">
          <cell r="A294">
            <v>92010015</v>
          </cell>
          <cell r="B294" t="str">
            <v>※柳キャンバス　ランチバッグＳ　ブラウン</v>
          </cell>
          <cell r="C294">
            <v>2600</v>
          </cell>
          <cell r="D294" t="str">
            <v>×</v>
          </cell>
          <cell r="E294" t="str">
            <v>廃番</v>
          </cell>
          <cell r="F294">
            <v>4589939990591</v>
          </cell>
        </row>
        <row r="295">
          <cell r="A295">
            <v>92010016</v>
          </cell>
          <cell r="B295" t="str">
            <v>※柳キャンバス　ランチバッグＬ　ブラウン</v>
          </cell>
          <cell r="C295">
            <v>4200</v>
          </cell>
          <cell r="D295" t="str">
            <v>×</v>
          </cell>
          <cell r="E295" t="str">
            <v>廃番</v>
          </cell>
          <cell r="F295">
            <v>4589939990607</v>
          </cell>
        </row>
        <row r="296">
          <cell r="A296">
            <v>92010017</v>
          </cell>
          <cell r="B296" t="str">
            <v>※柳キャンバス　ランチバッグＳ　カーキ</v>
          </cell>
          <cell r="C296">
            <v>2600</v>
          </cell>
          <cell r="D296" t="str">
            <v>×</v>
          </cell>
          <cell r="E296" t="str">
            <v>廃番</v>
          </cell>
          <cell r="F296">
            <v>4589939990614</v>
          </cell>
        </row>
        <row r="297">
          <cell r="A297">
            <v>92010018</v>
          </cell>
          <cell r="B297" t="str">
            <v>※柳キャンバス　ランチバッグＬ　カーキ</v>
          </cell>
          <cell r="C297">
            <v>4200</v>
          </cell>
          <cell r="D297" t="str">
            <v>×</v>
          </cell>
          <cell r="E297" t="str">
            <v>廃番</v>
          </cell>
          <cell r="F297">
            <v>4589939990621</v>
          </cell>
        </row>
        <row r="298">
          <cell r="A298">
            <v>92010021</v>
          </cell>
          <cell r="B298" t="str">
            <v>※柳キャンバスバッグＳ　カーキ</v>
          </cell>
          <cell r="C298">
            <v>2600</v>
          </cell>
          <cell r="D298" t="str">
            <v>×</v>
          </cell>
          <cell r="E298" t="str">
            <v>廃番</v>
          </cell>
          <cell r="F298">
            <v>4589939990652</v>
          </cell>
        </row>
        <row r="299">
          <cell r="A299">
            <v>92010022</v>
          </cell>
          <cell r="B299" t="str">
            <v>※柳キャンバスバッグＬ　カーキ</v>
          </cell>
          <cell r="C299">
            <v>3200</v>
          </cell>
          <cell r="D299" t="str">
            <v>×</v>
          </cell>
          <cell r="E299" t="str">
            <v>廃番</v>
          </cell>
          <cell r="F299">
            <v>4589939990669</v>
          </cell>
        </row>
        <row r="300">
          <cell r="A300">
            <v>92010024</v>
          </cell>
          <cell r="B300" t="str">
            <v>※柳ボア　巾着バッグ　ＧＹ</v>
          </cell>
          <cell r="C300">
            <v>2900</v>
          </cell>
          <cell r="D300" t="str">
            <v>○</v>
          </cell>
          <cell r="E300" t="str">
            <v>-</v>
          </cell>
          <cell r="F300">
            <v>4589939990935</v>
          </cell>
        </row>
        <row r="301">
          <cell r="A301">
            <v>92010030</v>
          </cell>
          <cell r="B301" t="str">
            <v>※ユグラ　マーケットバスケット　Ｌ</v>
          </cell>
          <cell r="C301">
            <v>7200</v>
          </cell>
          <cell r="D301" t="str">
            <v>△</v>
          </cell>
          <cell r="E301" t="str">
            <v>在庫限りで廃番</v>
          </cell>
          <cell r="F301">
            <v>4589939991369</v>
          </cell>
        </row>
        <row r="302">
          <cell r="A302">
            <v>92010032</v>
          </cell>
          <cell r="B302" t="str">
            <v>※ユグラ　カフェスツール（送料８００）</v>
          </cell>
          <cell r="C302">
            <v>12000</v>
          </cell>
          <cell r="D302" t="str">
            <v>×</v>
          </cell>
          <cell r="E302" t="str">
            <v>廃番</v>
          </cell>
          <cell r="F302">
            <v>4589939991383</v>
          </cell>
        </row>
        <row r="303">
          <cell r="A303">
            <v>92010033</v>
          </cell>
          <cell r="B303" t="str">
            <v>アラログ　ラウンド２段バスケット（送料８００）</v>
          </cell>
          <cell r="C303">
            <v>9800</v>
          </cell>
          <cell r="D303" t="str">
            <v>△</v>
          </cell>
          <cell r="E303" t="str">
            <v>-</v>
          </cell>
          <cell r="F303">
            <v>4589939991390</v>
          </cell>
        </row>
        <row r="304">
          <cell r="A304">
            <v>92010034</v>
          </cell>
          <cell r="B304" t="str">
            <v>アラログ　レクト３段バスケット（送料１０００）</v>
          </cell>
          <cell r="C304">
            <v>18500</v>
          </cell>
          <cell r="D304" t="str">
            <v>×</v>
          </cell>
          <cell r="E304" t="str">
            <v>7月下旬以降</v>
          </cell>
          <cell r="F304">
            <v>4589939991406</v>
          </cell>
        </row>
        <row r="305">
          <cell r="A305">
            <v>92010035</v>
          </cell>
          <cell r="B305" t="str">
            <v>▲アラログ　スタンドバスケット（送料１０００）</v>
          </cell>
          <cell r="C305">
            <v>15800</v>
          </cell>
          <cell r="D305" t="str">
            <v>×</v>
          </cell>
          <cell r="E305" t="str">
            <v>廃番</v>
          </cell>
          <cell r="F305">
            <v>4589939991789</v>
          </cell>
        </row>
        <row r="306">
          <cell r="A306">
            <v>92030003</v>
          </cell>
          <cell r="B306" t="str">
            <v>※オーガニックメイド　ダリーショルダーバッグ　ＩＶ</v>
          </cell>
          <cell r="C306">
            <v>3600</v>
          </cell>
          <cell r="D306" t="str">
            <v>△</v>
          </cell>
          <cell r="E306" t="str">
            <v>在庫限りで廃番</v>
          </cell>
          <cell r="F306">
            <v>4589939991437</v>
          </cell>
        </row>
        <row r="307">
          <cell r="A307">
            <v>92030004</v>
          </cell>
          <cell r="B307" t="str">
            <v>※オーガニックメイド　ダリーショルダーバッグ　ＢＫ</v>
          </cell>
          <cell r="C307">
            <v>3600</v>
          </cell>
          <cell r="D307" t="str">
            <v>×</v>
          </cell>
          <cell r="E307" t="str">
            <v>廃番</v>
          </cell>
          <cell r="F307">
            <v>4589939991444</v>
          </cell>
        </row>
        <row r="308">
          <cell r="A308">
            <v>92030005</v>
          </cell>
          <cell r="B308" t="str">
            <v>※オーガニックメイド　ダリート－トバッグ　ＩＶ</v>
          </cell>
          <cell r="C308">
            <v>4200</v>
          </cell>
          <cell r="D308" t="str">
            <v>△</v>
          </cell>
          <cell r="E308" t="str">
            <v>在庫限りで廃番</v>
          </cell>
          <cell r="F308">
            <v>4589939991451</v>
          </cell>
        </row>
        <row r="309">
          <cell r="A309">
            <v>92030006</v>
          </cell>
          <cell r="B309" t="str">
            <v>※オーガニックメイド　ダリート－トバッグ　ＢＫ</v>
          </cell>
          <cell r="C309">
            <v>4200</v>
          </cell>
          <cell r="D309" t="str">
            <v>×</v>
          </cell>
          <cell r="E309" t="str">
            <v>廃番</v>
          </cell>
          <cell r="F309">
            <v>4589939991468</v>
          </cell>
        </row>
        <row r="310">
          <cell r="A310">
            <v>92030007</v>
          </cell>
          <cell r="B310" t="str">
            <v>マクラメ　ハンギングポットクレイ　Ｓ　ＮＴ</v>
          </cell>
          <cell r="C310">
            <v>1200</v>
          </cell>
          <cell r="D310" t="str">
            <v>○</v>
          </cell>
          <cell r="E310" t="str">
            <v>-</v>
          </cell>
          <cell r="F310">
            <v>4589939991475</v>
          </cell>
        </row>
        <row r="311">
          <cell r="A311">
            <v>92030008</v>
          </cell>
          <cell r="B311" t="str">
            <v>※マクラメ　ハンギングポットクレイ　Ｓ　ＢＫ</v>
          </cell>
          <cell r="C311">
            <v>1200</v>
          </cell>
          <cell r="D311" t="str">
            <v>×</v>
          </cell>
          <cell r="E311" t="str">
            <v>廃番</v>
          </cell>
          <cell r="F311">
            <v>4589939991482</v>
          </cell>
        </row>
        <row r="312">
          <cell r="A312">
            <v>92030009</v>
          </cell>
          <cell r="B312" t="str">
            <v>マクラメ　ハンギングポットクレイ　Ｌ　ＮＴ</v>
          </cell>
          <cell r="C312">
            <v>1600</v>
          </cell>
          <cell r="D312" t="str">
            <v>○</v>
          </cell>
          <cell r="E312" t="str">
            <v>-</v>
          </cell>
          <cell r="F312">
            <v>4589939991499</v>
          </cell>
        </row>
        <row r="313">
          <cell r="A313">
            <v>92030010</v>
          </cell>
          <cell r="B313" t="str">
            <v>※マクラメ　ハンギングポットクレイ　Ｌ　ＢＫ</v>
          </cell>
          <cell r="C313">
            <v>1600</v>
          </cell>
          <cell r="D313" t="str">
            <v>×</v>
          </cell>
          <cell r="E313" t="str">
            <v>廃番</v>
          </cell>
          <cell r="F313">
            <v>4589939991505</v>
          </cell>
        </row>
        <row r="314">
          <cell r="A314">
            <v>92040001</v>
          </cell>
          <cell r="B314" t="str">
            <v>※ＢＲＵＮ　クリーナースタンドセットＢＫ</v>
          </cell>
          <cell r="C314">
            <v>3600</v>
          </cell>
          <cell r="D314" t="str">
            <v>×</v>
          </cell>
          <cell r="E314" t="str">
            <v>廃番</v>
          </cell>
          <cell r="F314">
            <v>4589939990997</v>
          </cell>
        </row>
        <row r="315">
          <cell r="A315">
            <v>92040002</v>
          </cell>
          <cell r="B315" t="str">
            <v>※ＢＲＵＮ　クリーナースタンドセットＷＨ</v>
          </cell>
          <cell r="C315">
            <v>3600</v>
          </cell>
          <cell r="D315" t="str">
            <v>×</v>
          </cell>
          <cell r="E315" t="str">
            <v>廃番</v>
          </cell>
          <cell r="F315">
            <v>4589939991000</v>
          </cell>
        </row>
        <row r="316">
          <cell r="A316">
            <v>92050001</v>
          </cell>
          <cell r="B316" t="str">
            <v>(改定)インブルーム　アクセサリースタンド　ツリー　Ｓ</v>
          </cell>
          <cell r="C316">
            <v>1100</v>
          </cell>
          <cell r="D316" t="str">
            <v>○</v>
          </cell>
          <cell r="E316" t="str">
            <v>-</v>
          </cell>
          <cell r="F316">
            <v>4589939990362</v>
          </cell>
        </row>
        <row r="317">
          <cell r="A317">
            <v>92050002</v>
          </cell>
          <cell r="B317" t="str">
            <v>(改定)インブルーム　アクセサリースタンド　ツリー　Ｌ</v>
          </cell>
          <cell r="C317">
            <v>1800</v>
          </cell>
          <cell r="D317" t="str">
            <v>○</v>
          </cell>
          <cell r="E317" t="str">
            <v>-</v>
          </cell>
          <cell r="F317">
            <v>4589939990379</v>
          </cell>
        </row>
        <row r="318">
          <cell r="A318">
            <v>92050003</v>
          </cell>
          <cell r="B318" t="str">
            <v>※インブルーム　アクセサリースタンド　ラジアル　Ｓ</v>
          </cell>
          <cell r="C318">
            <v>900</v>
          </cell>
          <cell r="D318" t="str">
            <v>×</v>
          </cell>
          <cell r="E318" t="str">
            <v>廃番</v>
          </cell>
          <cell r="F318">
            <v>4589939990386</v>
          </cell>
        </row>
        <row r="319">
          <cell r="A319">
            <v>92050004</v>
          </cell>
          <cell r="B319" t="str">
            <v>▲インブルーム　アクセサリースタンド　ラジアル　Ｌ</v>
          </cell>
          <cell r="C319">
            <v>1200</v>
          </cell>
          <cell r="D319" t="str">
            <v>△</v>
          </cell>
          <cell r="E319" t="str">
            <v>在庫限りで廃番</v>
          </cell>
          <cell r="F319">
            <v>4589939990409</v>
          </cell>
        </row>
        <row r="320">
          <cell r="A320">
            <v>92050005</v>
          </cell>
          <cell r="B320" t="str">
            <v>(改定)インブルーム　アクセサリースタンド　ラジアル　ロング</v>
          </cell>
          <cell r="C320">
            <v>1700</v>
          </cell>
          <cell r="D320" t="str">
            <v>○</v>
          </cell>
          <cell r="E320" t="str">
            <v>-</v>
          </cell>
          <cell r="F320">
            <v>4560314530410</v>
          </cell>
        </row>
        <row r="321">
          <cell r="A321">
            <v>92050006</v>
          </cell>
          <cell r="B321" t="str">
            <v>※インブルーム　アクセサリースタンド　Ａ</v>
          </cell>
          <cell r="C321">
            <v>1400</v>
          </cell>
          <cell r="D321" t="str">
            <v>×</v>
          </cell>
          <cell r="E321" t="str">
            <v>廃番</v>
          </cell>
          <cell r="F321">
            <v>4589939990430</v>
          </cell>
        </row>
        <row r="322">
          <cell r="A322">
            <v>92050007</v>
          </cell>
          <cell r="B322" t="str">
            <v>(改定)インブルーム　アクセサリースタンド　Ｂ</v>
          </cell>
          <cell r="C322">
            <v>1600</v>
          </cell>
          <cell r="D322" t="str">
            <v>○</v>
          </cell>
          <cell r="E322" t="str">
            <v>-</v>
          </cell>
          <cell r="F322">
            <v>4589939990447</v>
          </cell>
        </row>
        <row r="323">
          <cell r="A323">
            <v>92050008</v>
          </cell>
          <cell r="B323" t="str">
            <v>(改定)インブルーム　オーバルトレイ　Ｓ</v>
          </cell>
          <cell r="C323">
            <v>1000</v>
          </cell>
          <cell r="D323" t="str">
            <v>○</v>
          </cell>
          <cell r="E323" t="str">
            <v>-</v>
          </cell>
          <cell r="F323">
            <v>4589939990454</v>
          </cell>
        </row>
        <row r="324">
          <cell r="A324">
            <v>92050009</v>
          </cell>
          <cell r="B324" t="str">
            <v>(改定)インブルーム　オーバルトレイ　Ｌ</v>
          </cell>
          <cell r="C324">
            <v>1300</v>
          </cell>
          <cell r="D324" t="str">
            <v>○</v>
          </cell>
          <cell r="E324" t="str">
            <v>-</v>
          </cell>
          <cell r="F324">
            <v>4589939990461</v>
          </cell>
        </row>
        <row r="325">
          <cell r="A325">
            <v>92050010</v>
          </cell>
          <cell r="B325" t="str">
            <v>(改定)インブルーム　レクトトレイ　Ｓ</v>
          </cell>
          <cell r="C325">
            <v>1500</v>
          </cell>
          <cell r="D325" t="str">
            <v>△</v>
          </cell>
          <cell r="E325" t="str">
            <v>-</v>
          </cell>
          <cell r="F325">
            <v>4589939990478</v>
          </cell>
        </row>
        <row r="326">
          <cell r="A326">
            <v>92050011</v>
          </cell>
          <cell r="B326" t="str">
            <v>(改定)インブルーム　レクトトレイ　Ｌ</v>
          </cell>
          <cell r="C326">
            <v>1900</v>
          </cell>
          <cell r="D326" t="str">
            <v>×</v>
          </cell>
          <cell r="E326" t="str">
            <v>6月下旬以降</v>
          </cell>
          <cell r="F326">
            <v>4589939990485</v>
          </cell>
        </row>
        <row r="327">
          <cell r="A327">
            <v>92050012</v>
          </cell>
          <cell r="B327" t="str">
            <v>※インブルーム　スタートレイ　Ｓ</v>
          </cell>
          <cell r="C327">
            <v>750</v>
          </cell>
          <cell r="D327" t="str">
            <v>×</v>
          </cell>
          <cell r="E327" t="str">
            <v>廃番</v>
          </cell>
          <cell r="F327">
            <v>4589939990492</v>
          </cell>
        </row>
        <row r="328">
          <cell r="A328">
            <v>92050013</v>
          </cell>
          <cell r="B328" t="str">
            <v>(改定)インブルーム　スタートレイ　Ｌ</v>
          </cell>
          <cell r="C328">
            <v>1000</v>
          </cell>
          <cell r="D328" t="str">
            <v>○</v>
          </cell>
          <cell r="E328" t="str">
            <v>-</v>
          </cell>
          <cell r="F328">
            <v>4589939990508</v>
          </cell>
        </row>
        <row r="329">
          <cell r="A329">
            <v>92050014</v>
          </cell>
          <cell r="B329" t="str">
            <v>(改定)インブルーム　ムーントレイ</v>
          </cell>
          <cell r="C329">
            <v>1300</v>
          </cell>
          <cell r="D329" t="str">
            <v>×</v>
          </cell>
          <cell r="E329" t="str">
            <v>6月下旬以降</v>
          </cell>
          <cell r="F329">
            <v>4589939990515</v>
          </cell>
        </row>
        <row r="330">
          <cell r="A330">
            <v>92090001</v>
          </cell>
          <cell r="B330" t="str">
            <v>※キャンパス　ウォールクロックＳ６０ｍｉｎ</v>
          </cell>
          <cell r="C330">
            <v>4500</v>
          </cell>
          <cell r="D330" t="str">
            <v>×</v>
          </cell>
          <cell r="E330" t="str">
            <v>廃番</v>
          </cell>
          <cell r="F330">
            <v>4589939991031</v>
          </cell>
        </row>
        <row r="331">
          <cell r="A331">
            <v>92090002</v>
          </cell>
          <cell r="B331" t="str">
            <v>※ＣＡＭＰＡＳ　キャンパス　ウォールクロックＬ　６０</v>
          </cell>
          <cell r="C331">
            <v>6300</v>
          </cell>
          <cell r="D331" t="str">
            <v>×</v>
          </cell>
          <cell r="E331" t="str">
            <v>廃番</v>
          </cell>
          <cell r="F331">
            <v>4589939991048</v>
          </cell>
        </row>
        <row r="332">
          <cell r="A332">
            <v>92090003</v>
          </cell>
          <cell r="B332" t="str">
            <v>※ＢＲＵＮ　ローラークリーナー　ブラック</v>
          </cell>
          <cell r="C332">
            <v>1500</v>
          </cell>
          <cell r="D332" t="str">
            <v>×</v>
          </cell>
          <cell r="E332" t="str">
            <v>廃番</v>
          </cell>
          <cell r="F332">
            <v>4589939991055</v>
          </cell>
        </row>
        <row r="333">
          <cell r="A333">
            <v>92090004</v>
          </cell>
          <cell r="B333" t="str">
            <v>※ＢＲＵＮ　ローラークリーナー　ホワイト</v>
          </cell>
          <cell r="C333">
            <v>1500</v>
          </cell>
          <cell r="D333" t="str">
            <v>×</v>
          </cell>
          <cell r="E333" t="str">
            <v>廃番</v>
          </cell>
          <cell r="F333">
            <v>4589939991062</v>
          </cell>
        </row>
        <row r="334">
          <cell r="A334">
            <v>92090005</v>
          </cell>
          <cell r="B334" t="str">
            <v>▲ＣＡＭＰＡＳ　キャンパス　マスク＆マルチポーチ　ＷＨ</v>
          </cell>
          <cell r="C334">
            <v>900</v>
          </cell>
          <cell r="D334" t="str">
            <v>○</v>
          </cell>
          <cell r="E334" t="str">
            <v>-</v>
          </cell>
          <cell r="F334">
            <v>4589939991192</v>
          </cell>
        </row>
        <row r="335">
          <cell r="A335">
            <v>92090006</v>
          </cell>
          <cell r="B335" t="str">
            <v>▲ＣＡＭＰＡＳ　キャンパス　マスク＆マルチポーチ　ＧＹ</v>
          </cell>
          <cell r="C335">
            <v>900</v>
          </cell>
          <cell r="D335" t="str">
            <v>△</v>
          </cell>
          <cell r="E335" t="str">
            <v>在庫限りで廃番</v>
          </cell>
          <cell r="F335">
            <v>4589939991208</v>
          </cell>
        </row>
        <row r="336">
          <cell r="A336">
            <v>92090007</v>
          </cell>
          <cell r="B336" t="str">
            <v>▲ＣＡＭＰＡＳ　キャンパス　マスク＆マルチポーチ　ＢＫ</v>
          </cell>
          <cell r="C336">
            <v>900</v>
          </cell>
          <cell r="D336" t="str">
            <v>○</v>
          </cell>
          <cell r="E336" t="str">
            <v>-</v>
          </cell>
          <cell r="F336">
            <v>4589939991215</v>
          </cell>
        </row>
        <row r="337">
          <cell r="A337">
            <v>92090008</v>
          </cell>
          <cell r="B337" t="str">
            <v>※ＣＡＭＰＡＳ　キャンパス　マスク＆マルチポーチ　ＢＲ</v>
          </cell>
          <cell r="C337">
            <v>900</v>
          </cell>
          <cell r="D337" t="str">
            <v>×</v>
          </cell>
          <cell r="E337" t="str">
            <v>廃番</v>
          </cell>
          <cell r="F337">
            <v>4589939991222</v>
          </cell>
        </row>
        <row r="338">
          <cell r="A338">
            <v>92090010</v>
          </cell>
          <cell r="B338" t="str">
            <v>▲アンプレッシオン　あずま袋　フラワーラトナ</v>
          </cell>
          <cell r="C338">
            <v>2000</v>
          </cell>
          <cell r="D338" t="str">
            <v>△</v>
          </cell>
          <cell r="E338" t="str">
            <v>在庫限りで廃番</v>
          </cell>
          <cell r="F338">
            <v>4589939991529</v>
          </cell>
        </row>
        <row r="339">
          <cell r="A339">
            <v>92090011</v>
          </cell>
          <cell r="B339" t="str">
            <v>※アンプレッシオン　マルシェミニバッグ　フラワーラトナ</v>
          </cell>
          <cell r="C339">
            <v>2000</v>
          </cell>
          <cell r="D339" t="str">
            <v>×</v>
          </cell>
          <cell r="E339" t="str">
            <v>廃番</v>
          </cell>
          <cell r="F339">
            <v>4589939991536</v>
          </cell>
        </row>
        <row r="340">
          <cell r="A340">
            <v>92090012</v>
          </cell>
          <cell r="B340" t="str">
            <v>※アンプレッシオン　ベーシックトートバッグ　フラワーラトナ</v>
          </cell>
          <cell r="C340">
            <v>2000</v>
          </cell>
          <cell r="D340" t="str">
            <v>×</v>
          </cell>
          <cell r="E340" t="str">
            <v>廃番</v>
          </cell>
          <cell r="F340">
            <v>4589939991543</v>
          </cell>
        </row>
        <row r="341">
          <cell r="A341">
            <v>92090013</v>
          </cell>
          <cell r="B341" t="str">
            <v>▲アンプレッシオン　あずま袋　フラワーグラブ</v>
          </cell>
          <cell r="C341">
            <v>2000</v>
          </cell>
          <cell r="D341" t="str">
            <v>○</v>
          </cell>
          <cell r="E341" t="str">
            <v>-</v>
          </cell>
          <cell r="F341">
            <v>4589939991550</v>
          </cell>
        </row>
        <row r="342">
          <cell r="A342">
            <v>92090014</v>
          </cell>
          <cell r="B342" t="str">
            <v>▲アンプレッシオン　マルシェミニバッグ　フラワーグラブ</v>
          </cell>
          <cell r="C342">
            <v>2000</v>
          </cell>
          <cell r="D342" t="str">
            <v>○</v>
          </cell>
          <cell r="E342" t="str">
            <v>-</v>
          </cell>
          <cell r="F342">
            <v>4589939991567</v>
          </cell>
        </row>
        <row r="343">
          <cell r="A343">
            <v>92090015</v>
          </cell>
          <cell r="B343" t="str">
            <v>※アンプレッシオン　ベーシックトートバッグ　フラワーグラブ</v>
          </cell>
          <cell r="C343">
            <v>2000</v>
          </cell>
          <cell r="D343" t="str">
            <v>×</v>
          </cell>
          <cell r="E343" t="str">
            <v>廃番</v>
          </cell>
          <cell r="F343">
            <v>4589939991574</v>
          </cell>
        </row>
        <row r="344">
          <cell r="A344">
            <v>92090017</v>
          </cell>
          <cell r="B344" t="str">
            <v>▲アンプレッシオン　マルシェミニバッグ　マリン</v>
          </cell>
          <cell r="C344">
            <v>2000</v>
          </cell>
          <cell r="D344" t="str">
            <v>○</v>
          </cell>
          <cell r="E344" t="str">
            <v>-</v>
          </cell>
          <cell r="F344">
            <v>4589939991598</v>
          </cell>
        </row>
        <row r="345">
          <cell r="A345">
            <v>92090018</v>
          </cell>
          <cell r="B345" t="str">
            <v>※アンプレッシオン　ベーシックトートバッグ　マリン</v>
          </cell>
          <cell r="C345">
            <v>2000</v>
          </cell>
          <cell r="D345" t="str">
            <v>○</v>
          </cell>
          <cell r="E345" t="str">
            <v>-</v>
          </cell>
          <cell r="F345">
            <v>4589939991604</v>
          </cell>
        </row>
        <row r="346">
          <cell r="A346">
            <v>92090019</v>
          </cell>
          <cell r="B346" t="str">
            <v>※アンプレッシオン　あずま袋　チェック</v>
          </cell>
          <cell r="C346">
            <v>2000</v>
          </cell>
          <cell r="D346" t="str">
            <v>×</v>
          </cell>
          <cell r="E346" t="str">
            <v>廃番</v>
          </cell>
          <cell r="F346">
            <v>4589939991611</v>
          </cell>
        </row>
        <row r="347">
          <cell r="A347">
            <v>92090020</v>
          </cell>
          <cell r="B347" t="str">
            <v>▲アンプレッシオン　マルシェミニバッグ　チェック</v>
          </cell>
          <cell r="C347">
            <v>2000</v>
          </cell>
          <cell r="D347" t="str">
            <v>○</v>
          </cell>
          <cell r="E347" t="str">
            <v>-</v>
          </cell>
          <cell r="F347">
            <v>4589939991628</v>
          </cell>
        </row>
        <row r="348">
          <cell r="A348">
            <v>92090021</v>
          </cell>
          <cell r="B348" t="str">
            <v>※アンプレッシオン　ベーシックトートバッグ　チェック</v>
          </cell>
          <cell r="C348">
            <v>2000</v>
          </cell>
          <cell r="D348" t="str">
            <v>△</v>
          </cell>
          <cell r="E348" t="str">
            <v>在庫限りで廃番</v>
          </cell>
          <cell r="F348">
            <v>4589939991635</v>
          </cell>
        </row>
        <row r="349">
          <cell r="A349">
            <v>92090023</v>
          </cell>
          <cell r="B349" t="str">
            <v>▲アンプレッシオン　マルシェミニバッグ　ドット</v>
          </cell>
          <cell r="C349">
            <v>2000</v>
          </cell>
          <cell r="D349" t="str">
            <v>×</v>
          </cell>
          <cell r="E349" t="str">
            <v>廃番</v>
          </cell>
          <cell r="F349">
            <v>4589939991659</v>
          </cell>
        </row>
        <row r="350">
          <cell r="A350">
            <v>92090024</v>
          </cell>
          <cell r="B350" t="str">
            <v>※アンプレッシオン　ベーシックトートバッグ　ドット</v>
          </cell>
          <cell r="C350">
            <v>2000</v>
          </cell>
          <cell r="D350" t="str">
            <v>×</v>
          </cell>
          <cell r="E350" t="str">
            <v>廃番</v>
          </cell>
          <cell r="F350">
            <v>4589939991666</v>
          </cell>
        </row>
        <row r="351">
          <cell r="A351">
            <v>92100001</v>
          </cell>
          <cell r="B351" t="str">
            <v>※ナインマーケ　マホガニーはしおき</v>
          </cell>
          <cell r="C351">
            <v>480</v>
          </cell>
          <cell r="D351" t="str">
            <v>×</v>
          </cell>
          <cell r="E351" t="str">
            <v>廃番</v>
          </cell>
          <cell r="F351">
            <v>4589939992977</v>
          </cell>
        </row>
        <row r="352">
          <cell r="A352">
            <v>92100002</v>
          </cell>
          <cell r="B352" t="str">
            <v>▲ナインマーケ　マホガニーラウンドコースター</v>
          </cell>
          <cell r="C352">
            <v>680</v>
          </cell>
          <cell r="D352" t="str">
            <v>×</v>
          </cell>
          <cell r="E352" t="str">
            <v>廃番</v>
          </cell>
          <cell r="F352">
            <v>4589939992984</v>
          </cell>
        </row>
        <row r="353">
          <cell r="A353">
            <v>92100003</v>
          </cell>
          <cell r="B353" t="str">
            <v>※ナインマーケ　マホガニースクエアコースター</v>
          </cell>
          <cell r="C353">
            <v>680</v>
          </cell>
          <cell r="D353" t="str">
            <v>×</v>
          </cell>
          <cell r="E353" t="str">
            <v>廃番</v>
          </cell>
          <cell r="F353">
            <v>4589939992991</v>
          </cell>
        </row>
        <row r="354">
          <cell r="A354">
            <v>92100004</v>
          </cell>
          <cell r="B354" t="str">
            <v>※ナインマーケ　マホガニープレートＳ</v>
          </cell>
          <cell r="C354">
            <v>800</v>
          </cell>
          <cell r="D354" t="str">
            <v>×</v>
          </cell>
          <cell r="E354" t="str">
            <v>廃番</v>
          </cell>
          <cell r="F354">
            <v>4589939993004</v>
          </cell>
        </row>
        <row r="355">
          <cell r="A355">
            <v>92100005</v>
          </cell>
          <cell r="B355" t="str">
            <v>※ナインマーケ　マホガニープレートＬ</v>
          </cell>
          <cell r="C355">
            <v>1800</v>
          </cell>
          <cell r="D355" t="str">
            <v>×</v>
          </cell>
          <cell r="E355" t="str">
            <v>廃番</v>
          </cell>
          <cell r="F355">
            <v>4589939993011</v>
          </cell>
        </row>
        <row r="356">
          <cell r="A356">
            <v>92100006</v>
          </cell>
          <cell r="B356" t="str">
            <v>※ナインマーケ　マホガニープレート　ロング</v>
          </cell>
          <cell r="C356">
            <v>1200</v>
          </cell>
          <cell r="D356" t="str">
            <v>×</v>
          </cell>
          <cell r="E356" t="str">
            <v>廃番</v>
          </cell>
          <cell r="F356">
            <v>4589939993028</v>
          </cell>
        </row>
        <row r="357">
          <cell r="A357">
            <v>92100007</v>
          </cell>
          <cell r="B357" t="str">
            <v>※ナインマーケ　マホガニートレイＳ</v>
          </cell>
          <cell r="C357">
            <v>2400</v>
          </cell>
          <cell r="D357" t="str">
            <v>×</v>
          </cell>
          <cell r="E357" t="str">
            <v>廃番</v>
          </cell>
          <cell r="F357">
            <v>4589939993035</v>
          </cell>
        </row>
        <row r="358">
          <cell r="A358">
            <v>92100008</v>
          </cell>
          <cell r="B358" t="str">
            <v>※ナインマーケ　マホガニートレイＬ</v>
          </cell>
          <cell r="C358">
            <v>2900</v>
          </cell>
          <cell r="D358" t="str">
            <v>×</v>
          </cell>
          <cell r="E358" t="str">
            <v>廃番</v>
          </cell>
          <cell r="F358">
            <v>4589939993042</v>
          </cell>
        </row>
        <row r="359">
          <cell r="A359">
            <v>92100009</v>
          </cell>
          <cell r="B359" t="str">
            <v>ナインマーケ　マホガニー　ケーキスタンドＳ</v>
          </cell>
          <cell r="C359">
            <v>1600</v>
          </cell>
          <cell r="D359" t="str">
            <v>○</v>
          </cell>
          <cell r="E359" t="str">
            <v>-</v>
          </cell>
          <cell r="F359">
            <v>4589939994971</v>
          </cell>
        </row>
        <row r="360">
          <cell r="A360">
            <v>92100010</v>
          </cell>
          <cell r="B360" t="str">
            <v>ナインマーケ　マホガニー　ケーキスタンドＭ</v>
          </cell>
          <cell r="C360">
            <v>2600</v>
          </cell>
          <cell r="D360" t="str">
            <v>○</v>
          </cell>
          <cell r="E360" t="str">
            <v>-</v>
          </cell>
          <cell r="F360">
            <v>4589939994988</v>
          </cell>
        </row>
        <row r="361">
          <cell r="A361">
            <v>92100011</v>
          </cell>
          <cell r="B361" t="str">
            <v>※ナインマーケ　マホガニー　ケーキスタンド２段</v>
          </cell>
          <cell r="C361">
            <v>3200</v>
          </cell>
          <cell r="D361" t="str">
            <v>×</v>
          </cell>
          <cell r="E361" t="str">
            <v>廃番</v>
          </cell>
          <cell r="F361">
            <v>4589939994995</v>
          </cell>
        </row>
        <row r="362">
          <cell r="A362">
            <v>92100012</v>
          </cell>
          <cell r="B362" t="str">
            <v>※ＣＡＭＰＡＳ　キャンパスウォールクロックＳ　ＢＬ</v>
          </cell>
          <cell r="C362">
            <v>4500</v>
          </cell>
          <cell r="D362" t="str">
            <v>×</v>
          </cell>
          <cell r="E362" t="str">
            <v>廃番</v>
          </cell>
          <cell r="F362">
            <v>4589939994285</v>
          </cell>
        </row>
        <row r="363">
          <cell r="A363">
            <v>92100013</v>
          </cell>
          <cell r="B363" t="str">
            <v>※ＣＡＭＰＡＳ　キャンパスウォールクロックＬ　ＢＬ</v>
          </cell>
          <cell r="C363">
            <v>6200</v>
          </cell>
          <cell r="D363" t="str">
            <v>△</v>
          </cell>
          <cell r="E363" t="str">
            <v>在庫限りで廃番</v>
          </cell>
          <cell r="F363">
            <v>4589939994292</v>
          </cell>
        </row>
        <row r="364">
          <cell r="A364">
            <v>92100014</v>
          </cell>
          <cell r="B364" t="str">
            <v>※ナインマーケ　パイン　アクセサリーリングケース</v>
          </cell>
          <cell r="C364">
            <v>3600</v>
          </cell>
          <cell r="D364" t="str">
            <v>×</v>
          </cell>
          <cell r="E364" t="str">
            <v>廃番</v>
          </cell>
          <cell r="F364">
            <v>4589939994513</v>
          </cell>
        </row>
        <row r="365">
          <cell r="A365">
            <v>92100015</v>
          </cell>
          <cell r="B365" t="str">
            <v>※ナインマーケ　パイン　アクセサリーケースＳ</v>
          </cell>
          <cell r="C365">
            <v>4200</v>
          </cell>
          <cell r="D365" t="str">
            <v>×</v>
          </cell>
          <cell r="E365" t="str">
            <v>廃番</v>
          </cell>
          <cell r="F365">
            <v>4589939994520</v>
          </cell>
        </row>
        <row r="366">
          <cell r="A366">
            <v>92100016</v>
          </cell>
          <cell r="B366" t="str">
            <v>※ナインマーケ　パイン　アクセサリーケースＬ</v>
          </cell>
          <cell r="C366">
            <v>6300</v>
          </cell>
          <cell r="D366" t="str">
            <v>×</v>
          </cell>
          <cell r="E366" t="str">
            <v>廃番</v>
          </cell>
          <cell r="F366">
            <v>4589939994537</v>
          </cell>
        </row>
        <row r="367">
          <cell r="A367">
            <v>92100017</v>
          </cell>
          <cell r="B367" t="str">
            <v>※ナインマーケ　パイン　キッチンスタッキングキャビネット</v>
          </cell>
          <cell r="C367">
            <v>5900</v>
          </cell>
          <cell r="D367" t="str">
            <v>×</v>
          </cell>
          <cell r="E367" t="str">
            <v>廃番</v>
          </cell>
          <cell r="F367">
            <v>4589939994544</v>
          </cell>
        </row>
        <row r="368">
          <cell r="A368">
            <v>92100018</v>
          </cell>
          <cell r="B368" t="str">
            <v>※ナインマーケ　パイン　キッチンキャビネットラック</v>
          </cell>
          <cell r="C368">
            <v>6900</v>
          </cell>
          <cell r="D368" t="str">
            <v>×</v>
          </cell>
          <cell r="E368" t="str">
            <v>廃番</v>
          </cell>
          <cell r="F368">
            <v>4589939994551</v>
          </cell>
        </row>
        <row r="369">
          <cell r="A369">
            <v>92100019</v>
          </cell>
          <cell r="B369" t="str">
            <v>※ナインマーケ　パイン　キッチンオープンキャビネット</v>
          </cell>
          <cell r="C369">
            <v>8200</v>
          </cell>
          <cell r="D369" t="str">
            <v>×</v>
          </cell>
          <cell r="E369" t="str">
            <v>廃番</v>
          </cell>
          <cell r="F369">
            <v>4589939994568</v>
          </cell>
        </row>
        <row r="370">
          <cell r="A370">
            <v>92100020</v>
          </cell>
          <cell r="B370" t="str">
            <v>※ナインマーケ　マホガニー　メガネスタンド</v>
          </cell>
          <cell r="C370">
            <v>1200</v>
          </cell>
          <cell r="D370" t="str">
            <v>×</v>
          </cell>
          <cell r="E370" t="str">
            <v>廃番</v>
          </cell>
          <cell r="F370">
            <v>4589939995008</v>
          </cell>
        </row>
        <row r="371">
          <cell r="A371">
            <v>92100021</v>
          </cell>
          <cell r="B371" t="str">
            <v>※ナインマーケ　マホガニー　アクセサリースタンド</v>
          </cell>
          <cell r="C371">
            <v>2200</v>
          </cell>
          <cell r="D371" t="str">
            <v>×</v>
          </cell>
          <cell r="E371" t="str">
            <v>廃番</v>
          </cell>
          <cell r="F371">
            <v>4589939995015</v>
          </cell>
        </row>
        <row r="372">
          <cell r="A372">
            <v>92100022</v>
          </cell>
          <cell r="B372" t="str">
            <v>※ナインマーケ　マホガニー　ハットスタンド</v>
          </cell>
          <cell r="C372">
            <v>3200</v>
          </cell>
          <cell r="D372" t="str">
            <v>×</v>
          </cell>
          <cell r="E372" t="str">
            <v>廃番</v>
          </cell>
          <cell r="F372">
            <v>4589939995022</v>
          </cell>
        </row>
        <row r="373">
          <cell r="A373">
            <v>92100023</v>
          </cell>
          <cell r="B373" t="str">
            <v>▲ナインマーケ　マホガニー　イーゼル</v>
          </cell>
          <cell r="C373">
            <v>1800</v>
          </cell>
          <cell r="D373" t="str">
            <v>×</v>
          </cell>
          <cell r="E373" t="str">
            <v>廃番</v>
          </cell>
          <cell r="F373">
            <v>4589939995039</v>
          </cell>
        </row>
        <row r="374">
          <cell r="A374">
            <v>92100024</v>
          </cell>
          <cell r="B374" t="str">
            <v>※ナインマーケ　マホガニー　ブックスタンド</v>
          </cell>
          <cell r="C374">
            <v>1800</v>
          </cell>
          <cell r="D374" t="str">
            <v>×</v>
          </cell>
          <cell r="E374" t="str">
            <v>廃番</v>
          </cell>
          <cell r="F374">
            <v>4589939995046</v>
          </cell>
        </row>
        <row r="375">
          <cell r="A375">
            <v>92100025</v>
          </cell>
          <cell r="B375" t="str">
            <v>※ナインマーケ　マホガニー　シューホーン　スタンド付き</v>
          </cell>
          <cell r="C375">
            <v>3600</v>
          </cell>
          <cell r="D375" t="str">
            <v>×</v>
          </cell>
          <cell r="E375" t="str">
            <v>廃番</v>
          </cell>
          <cell r="F375">
            <v>4589939995053</v>
          </cell>
        </row>
        <row r="376">
          <cell r="A376">
            <v>92100026</v>
          </cell>
          <cell r="B376" t="str">
            <v>▲ナインマーケ　マホガニースプリットトレイ　３枚セット</v>
          </cell>
          <cell r="C376">
            <v>3600</v>
          </cell>
          <cell r="D376" t="str">
            <v>△</v>
          </cell>
          <cell r="E376" t="str">
            <v>在庫限りで廃番</v>
          </cell>
          <cell r="F376">
            <v>4589939995374</v>
          </cell>
        </row>
        <row r="377">
          <cell r="A377">
            <v>92100027</v>
          </cell>
          <cell r="B377" t="str">
            <v>▲ナインマーケ　マホガニー３連ハンガー</v>
          </cell>
          <cell r="C377">
            <v>2700</v>
          </cell>
          <cell r="D377" t="str">
            <v>△</v>
          </cell>
          <cell r="E377" t="str">
            <v>在庫限りで廃番</v>
          </cell>
          <cell r="F377">
            <v>4589939995381</v>
          </cell>
        </row>
        <row r="378">
          <cell r="A378">
            <v>92100028</v>
          </cell>
          <cell r="B378" t="str">
            <v>▲ナインマーケ　マホガニー５連ハンガー</v>
          </cell>
          <cell r="C378">
            <v>3600</v>
          </cell>
          <cell r="D378" t="str">
            <v>△</v>
          </cell>
          <cell r="E378" t="str">
            <v>在庫限りで廃番</v>
          </cell>
          <cell r="F378">
            <v>4589939995398</v>
          </cell>
        </row>
        <row r="379">
          <cell r="A379">
            <v>92100029</v>
          </cell>
          <cell r="B379" t="str">
            <v>※ナインマーケ　マホガニーアクセサリートレイ</v>
          </cell>
          <cell r="C379">
            <v>1500</v>
          </cell>
          <cell r="D379" t="str">
            <v>×</v>
          </cell>
          <cell r="E379" t="str">
            <v>廃番</v>
          </cell>
          <cell r="F379">
            <v>4589939995404</v>
          </cell>
        </row>
        <row r="380">
          <cell r="A380">
            <v>92100030</v>
          </cell>
          <cell r="B380" t="str">
            <v>※ナインマーケ　マホガニーハンドミラー　スタンド付き</v>
          </cell>
          <cell r="C380">
            <v>2800</v>
          </cell>
          <cell r="D380" t="str">
            <v>×</v>
          </cell>
          <cell r="E380" t="str">
            <v>廃番</v>
          </cell>
          <cell r="F380">
            <v>4589939995411</v>
          </cell>
        </row>
        <row r="381">
          <cell r="A381">
            <v>92110001</v>
          </cell>
          <cell r="B381" t="str">
            <v>※アンプレッシオン　アラログラウンドバッグフラワーラトナ</v>
          </cell>
          <cell r="C381">
            <v>4200</v>
          </cell>
          <cell r="D381" t="str">
            <v>△</v>
          </cell>
          <cell r="E381" t="str">
            <v>在庫限りで廃番</v>
          </cell>
          <cell r="F381">
            <v>4589939992274</v>
          </cell>
        </row>
        <row r="382">
          <cell r="A382">
            <v>92110002</v>
          </cell>
          <cell r="B382" t="str">
            <v>※アンプレッシオン　アラログラウンドバッグフラワーグラブ</v>
          </cell>
          <cell r="C382">
            <v>4200</v>
          </cell>
          <cell r="D382" t="str">
            <v>×</v>
          </cell>
          <cell r="E382" t="str">
            <v>廃番</v>
          </cell>
          <cell r="F382">
            <v>4589939992281</v>
          </cell>
        </row>
        <row r="383">
          <cell r="A383">
            <v>92110003</v>
          </cell>
          <cell r="B383" t="str">
            <v>※アンプレッシオン　アラログトートバッグフラワーラトナ</v>
          </cell>
          <cell r="C383">
            <v>4800</v>
          </cell>
          <cell r="D383" t="str">
            <v>△</v>
          </cell>
          <cell r="E383" t="str">
            <v>在庫限りで廃番</v>
          </cell>
          <cell r="F383">
            <v>4589939992298</v>
          </cell>
        </row>
        <row r="384">
          <cell r="A384">
            <v>92110004</v>
          </cell>
          <cell r="B384" t="str">
            <v>※アンプレッシオン　アラログトートバッグフラワーグラブ</v>
          </cell>
          <cell r="C384">
            <v>4800</v>
          </cell>
          <cell r="D384" t="str">
            <v>×</v>
          </cell>
          <cell r="E384" t="str">
            <v>廃番</v>
          </cell>
          <cell r="F384">
            <v>4589939992304</v>
          </cell>
        </row>
        <row r="385">
          <cell r="A385">
            <v>92110005</v>
          </cell>
          <cell r="B385" t="str">
            <v>※柳キャンバス　クーラー巾着バッグ　ＷＨ</v>
          </cell>
          <cell r="C385">
            <v>2600</v>
          </cell>
          <cell r="D385" t="str">
            <v>×</v>
          </cell>
          <cell r="E385" t="str">
            <v>廃番</v>
          </cell>
          <cell r="F385">
            <v>4589939993103</v>
          </cell>
        </row>
        <row r="386">
          <cell r="A386">
            <v>92110006</v>
          </cell>
          <cell r="B386" t="str">
            <v>※柳キャンバス　クーラー巾着バッグ　ＢＫ</v>
          </cell>
          <cell r="C386">
            <v>2600</v>
          </cell>
          <cell r="D386" t="str">
            <v>×</v>
          </cell>
          <cell r="E386" t="str">
            <v>廃番</v>
          </cell>
          <cell r="F386">
            <v>4589939993110</v>
          </cell>
        </row>
        <row r="387">
          <cell r="A387">
            <v>92110007</v>
          </cell>
          <cell r="B387" t="str">
            <v>※柳キャンバス　クーラートートバッグ　ＷＨ</v>
          </cell>
          <cell r="C387">
            <v>3600</v>
          </cell>
          <cell r="D387" t="str">
            <v>×</v>
          </cell>
          <cell r="E387" t="str">
            <v>廃番</v>
          </cell>
          <cell r="F387">
            <v>4589939993127</v>
          </cell>
        </row>
        <row r="388">
          <cell r="A388">
            <v>92110008</v>
          </cell>
          <cell r="B388" t="str">
            <v>※柳キャンバス　クーラートートバッグ　ＢＫ</v>
          </cell>
          <cell r="C388">
            <v>3600</v>
          </cell>
          <cell r="D388" t="str">
            <v>×</v>
          </cell>
          <cell r="E388" t="str">
            <v>廃番</v>
          </cell>
          <cell r="F388">
            <v>4589939993134</v>
          </cell>
        </row>
        <row r="389">
          <cell r="A389">
            <v>92110009</v>
          </cell>
          <cell r="B389" t="str">
            <v>※柳キャンバス　ロールトップショルダーバッグ　ＷＨ</v>
          </cell>
          <cell r="C389">
            <v>3800</v>
          </cell>
          <cell r="D389" t="str">
            <v>△</v>
          </cell>
          <cell r="E389" t="str">
            <v>在庫限りで廃番</v>
          </cell>
          <cell r="F389">
            <v>4589939993141</v>
          </cell>
        </row>
        <row r="390">
          <cell r="A390">
            <v>92110010</v>
          </cell>
          <cell r="B390" t="str">
            <v>※柳キャンバス　ロールトップショルダーバッグ　ＢＫ</v>
          </cell>
          <cell r="C390">
            <v>3800</v>
          </cell>
          <cell r="D390" t="str">
            <v>×</v>
          </cell>
          <cell r="E390" t="str">
            <v>廃番</v>
          </cell>
          <cell r="F390">
            <v>4589939993158</v>
          </cell>
        </row>
        <row r="391">
          <cell r="A391">
            <v>92110013</v>
          </cell>
          <cell r="B391" t="str">
            <v>※柳キャンバス　ストレージボックス　スクエア　ＷＨ</v>
          </cell>
          <cell r="C391">
            <v>3600</v>
          </cell>
          <cell r="D391" t="str">
            <v>×</v>
          </cell>
          <cell r="E391" t="str">
            <v>廃番</v>
          </cell>
          <cell r="F391">
            <v>4589939993165</v>
          </cell>
        </row>
        <row r="392">
          <cell r="A392">
            <v>92110014</v>
          </cell>
          <cell r="B392" t="str">
            <v>※柳キャンバス　ストレージボックス　スクエア　ＢＫ</v>
          </cell>
          <cell r="C392">
            <v>3600</v>
          </cell>
          <cell r="D392" t="str">
            <v>×</v>
          </cell>
          <cell r="E392" t="str">
            <v>廃番</v>
          </cell>
          <cell r="F392">
            <v>4589939993172</v>
          </cell>
        </row>
        <row r="393">
          <cell r="A393">
            <v>92110015</v>
          </cell>
          <cell r="B393" t="str">
            <v>※柳キャンバス　ストレージボックス　ワイド　ＷＨ</v>
          </cell>
          <cell r="C393">
            <v>4200</v>
          </cell>
          <cell r="D393" t="str">
            <v>×</v>
          </cell>
          <cell r="E393" t="str">
            <v>廃番</v>
          </cell>
          <cell r="F393">
            <v>4589939993189</v>
          </cell>
        </row>
        <row r="394">
          <cell r="A394">
            <v>92110016</v>
          </cell>
          <cell r="B394" t="str">
            <v>※柳キャンバス　ストレージボックス　ワイド　ＢＫ</v>
          </cell>
          <cell r="C394">
            <v>4200</v>
          </cell>
          <cell r="D394" t="str">
            <v>×</v>
          </cell>
          <cell r="E394" t="str">
            <v>廃番</v>
          </cell>
          <cell r="F394">
            <v>4589939993196</v>
          </cell>
        </row>
        <row r="395">
          <cell r="A395">
            <v>92110017</v>
          </cell>
          <cell r="B395" t="str">
            <v>※ユグラ　ポットスタンドＳ</v>
          </cell>
          <cell r="C395">
            <v>4200</v>
          </cell>
          <cell r="D395" t="str">
            <v>×</v>
          </cell>
          <cell r="E395" t="str">
            <v>廃番</v>
          </cell>
          <cell r="F395">
            <v>4589939993899</v>
          </cell>
        </row>
        <row r="396">
          <cell r="A396">
            <v>92110018</v>
          </cell>
          <cell r="B396" t="str">
            <v>※ユグラ　ポットスタンドＬ</v>
          </cell>
          <cell r="C396">
            <v>5200</v>
          </cell>
          <cell r="D396" t="str">
            <v>×</v>
          </cell>
          <cell r="E396" t="str">
            <v>廃番</v>
          </cell>
          <cell r="F396">
            <v>4589939993905</v>
          </cell>
        </row>
        <row r="397">
          <cell r="A397">
            <v>92110019</v>
          </cell>
          <cell r="B397" t="str">
            <v>ユグラ　オーバルバスケット</v>
          </cell>
          <cell r="C397">
            <v>7200</v>
          </cell>
          <cell r="D397" t="str">
            <v>△</v>
          </cell>
          <cell r="E397" t="str">
            <v>-</v>
          </cell>
          <cell r="F397">
            <v>4589939993912</v>
          </cell>
        </row>
        <row r="398">
          <cell r="A398">
            <v>92110020</v>
          </cell>
          <cell r="B398" t="str">
            <v>※ユグラ　２段フラワースタンド</v>
          </cell>
          <cell r="C398">
            <v>6900</v>
          </cell>
          <cell r="D398" t="str">
            <v>×</v>
          </cell>
          <cell r="E398" t="str">
            <v>廃番</v>
          </cell>
          <cell r="F398">
            <v>4589939993929</v>
          </cell>
        </row>
        <row r="399">
          <cell r="A399">
            <v>92110021</v>
          </cell>
          <cell r="B399" t="str">
            <v>▲アラログハンギングバスケットＳ</v>
          </cell>
          <cell r="C399">
            <v>1700</v>
          </cell>
          <cell r="D399" t="str">
            <v>△</v>
          </cell>
          <cell r="E399" t="str">
            <v>在庫限りで廃番</v>
          </cell>
          <cell r="F399">
            <v>4589939993820</v>
          </cell>
        </row>
        <row r="400">
          <cell r="A400">
            <v>92110022</v>
          </cell>
          <cell r="B400" t="str">
            <v>▲アラログハンギングバスケットＬ</v>
          </cell>
          <cell r="C400">
            <v>2700</v>
          </cell>
          <cell r="D400" t="str">
            <v>△</v>
          </cell>
          <cell r="E400" t="str">
            <v>在庫限りで廃番</v>
          </cell>
          <cell r="F400">
            <v>4589939993837</v>
          </cell>
        </row>
        <row r="401">
          <cell r="A401">
            <v>92110023</v>
          </cell>
          <cell r="B401" t="str">
            <v>※アラログフタ付きワンハンドルバスケットＳ</v>
          </cell>
          <cell r="C401">
            <v>4600</v>
          </cell>
          <cell r="D401" t="str">
            <v>×</v>
          </cell>
          <cell r="E401" t="str">
            <v>廃番</v>
          </cell>
          <cell r="F401">
            <v>4589939993844</v>
          </cell>
        </row>
        <row r="402">
          <cell r="A402">
            <v>92110024</v>
          </cell>
          <cell r="B402" t="str">
            <v>※アラログフタ付きワンハンドルバスケットＬ</v>
          </cell>
          <cell r="C402">
            <v>7200</v>
          </cell>
          <cell r="D402" t="str">
            <v>×</v>
          </cell>
          <cell r="E402" t="str">
            <v>廃番</v>
          </cell>
          <cell r="F402">
            <v>4589939993851</v>
          </cell>
        </row>
        <row r="403">
          <cell r="A403">
            <v>92110025</v>
          </cell>
          <cell r="B403" t="str">
            <v>※アラログクロスラウンドバッグ</v>
          </cell>
          <cell r="C403">
            <v>3500</v>
          </cell>
          <cell r="D403" t="str">
            <v>×</v>
          </cell>
          <cell r="E403" t="str">
            <v>廃番</v>
          </cell>
          <cell r="F403">
            <v>4589939993868</v>
          </cell>
        </row>
        <row r="404">
          <cell r="A404">
            <v>92110026</v>
          </cell>
          <cell r="B404" t="str">
            <v>アラログクロスオーバルバッグ</v>
          </cell>
          <cell r="C404">
            <v>4500</v>
          </cell>
          <cell r="D404" t="str">
            <v>△</v>
          </cell>
          <cell r="E404" t="str">
            <v>-</v>
          </cell>
          <cell r="F404">
            <v>4589939993875</v>
          </cell>
        </row>
        <row r="405">
          <cell r="A405">
            <v>92110027</v>
          </cell>
          <cell r="B405" t="str">
            <v>▲アラログデイリーバッグ</v>
          </cell>
          <cell r="C405">
            <v>5200</v>
          </cell>
          <cell r="D405" t="str">
            <v>△</v>
          </cell>
          <cell r="E405" t="str">
            <v>在庫限りで廃番</v>
          </cell>
          <cell r="F405">
            <v>4589939993882</v>
          </cell>
        </row>
        <row r="406">
          <cell r="A406">
            <v>92110028</v>
          </cell>
          <cell r="B406" t="str">
            <v>アラログ　ウォールフラワーバスケットＳ</v>
          </cell>
          <cell r="C406">
            <v>2000</v>
          </cell>
          <cell r="D406" t="str">
            <v>△</v>
          </cell>
          <cell r="E406" t="str">
            <v>-</v>
          </cell>
          <cell r="F406">
            <v>4589939993936</v>
          </cell>
        </row>
        <row r="407">
          <cell r="A407">
            <v>92110029</v>
          </cell>
          <cell r="B407" t="str">
            <v>▲アラログ　ウォールフラワーバスケットＬ</v>
          </cell>
          <cell r="C407">
            <v>2700</v>
          </cell>
          <cell r="D407" t="str">
            <v>○</v>
          </cell>
          <cell r="E407" t="str">
            <v>-</v>
          </cell>
          <cell r="F407">
            <v>4589939993943</v>
          </cell>
        </row>
        <row r="408">
          <cell r="A408">
            <v>92110030</v>
          </cell>
          <cell r="B408" t="str">
            <v>▲アラログ　ウォールレターバスケットＳ</v>
          </cell>
          <cell r="C408">
            <v>3000</v>
          </cell>
          <cell r="D408" t="str">
            <v>×</v>
          </cell>
          <cell r="E408" t="str">
            <v>廃番</v>
          </cell>
          <cell r="F408">
            <v>4589939993950</v>
          </cell>
        </row>
        <row r="409">
          <cell r="A409">
            <v>92110031</v>
          </cell>
          <cell r="B409" t="str">
            <v>※アラログ　ウォールレターバスケットＬ</v>
          </cell>
          <cell r="C409">
            <v>3400</v>
          </cell>
          <cell r="D409" t="str">
            <v>×</v>
          </cell>
          <cell r="E409" t="str">
            <v>廃番</v>
          </cell>
          <cell r="F409">
            <v>4589939993967</v>
          </cell>
        </row>
        <row r="410">
          <cell r="A410">
            <v>92110032</v>
          </cell>
          <cell r="B410" t="str">
            <v>※アラログ　ウォールクロスバスケット</v>
          </cell>
          <cell r="C410">
            <v>3800</v>
          </cell>
          <cell r="D410" t="str">
            <v>×</v>
          </cell>
          <cell r="E410" t="str">
            <v>廃番</v>
          </cell>
          <cell r="F410">
            <v>4589939993974</v>
          </cell>
        </row>
        <row r="411">
          <cell r="A411">
            <v>92110033</v>
          </cell>
          <cell r="B411" t="str">
            <v>※アラログトレイＳ</v>
          </cell>
          <cell r="C411">
            <v>2600</v>
          </cell>
          <cell r="D411" t="str">
            <v>×</v>
          </cell>
          <cell r="E411" t="str">
            <v>廃番</v>
          </cell>
          <cell r="F411">
            <v>4589939994087</v>
          </cell>
        </row>
        <row r="412">
          <cell r="A412">
            <v>92110034</v>
          </cell>
          <cell r="B412" t="str">
            <v>※アラログトレイＬ</v>
          </cell>
          <cell r="C412">
            <v>3600</v>
          </cell>
          <cell r="D412" t="str">
            <v>×</v>
          </cell>
          <cell r="E412" t="str">
            <v>廃番</v>
          </cell>
          <cell r="F412">
            <v>4589939994094</v>
          </cell>
        </row>
        <row r="413">
          <cell r="A413">
            <v>92110035</v>
          </cell>
          <cell r="B413" t="str">
            <v>※柳キルティング巾着バッグ　ＩＶ</v>
          </cell>
          <cell r="C413">
            <v>3200</v>
          </cell>
          <cell r="D413" t="str">
            <v>△</v>
          </cell>
          <cell r="E413" t="str">
            <v>在庫限りで廃番</v>
          </cell>
          <cell r="F413">
            <v>4589939994100</v>
          </cell>
        </row>
        <row r="414">
          <cell r="A414">
            <v>92110036</v>
          </cell>
          <cell r="B414" t="str">
            <v>※柳キルティング巾着バッグ　ＢＫ</v>
          </cell>
          <cell r="C414">
            <v>3200</v>
          </cell>
          <cell r="D414" t="str">
            <v>×</v>
          </cell>
          <cell r="E414" t="str">
            <v>廃番</v>
          </cell>
          <cell r="F414">
            <v>4589939994117</v>
          </cell>
        </row>
        <row r="415">
          <cell r="A415">
            <v>92110037</v>
          </cell>
          <cell r="B415" t="str">
            <v>※柳キルティング巾着バッグ　ＯＬ</v>
          </cell>
          <cell r="C415">
            <v>3200</v>
          </cell>
          <cell r="D415" t="str">
            <v>×</v>
          </cell>
          <cell r="E415" t="str">
            <v>廃番</v>
          </cell>
          <cell r="F415">
            <v>4589939994124</v>
          </cell>
        </row>
        <row r="416">
          <cell r="A416">
            <v>92110038</v>
          </cell>
          <cell r="B416" t="str">
            <v>※柳キルティングハンドバッグ　ＩＶ</v>
          </cell>
          <cell r="C416">
            <v>3800</v>
          </cell>
          <cell r="D416" t="str">
            <v>○</v>
          </cell>
          <cell r="E416" t="str">
            <v>-</v>
          </cell>
          <cell r="F416">
            <v>4589939994131</v>
          </cell>
        </row>
        <row r="417">
          <cell r="A417">
            <v>92110039</v>
          </cell>
          <cell r="B417" t="str">
            <v>※柳キルティングハンドバッグ　ＢＫ</v>
          </cell>
          <cell r="C417">
            <v>3800</v>
          </cell>
          <cell r="D417" t="str">
            <v>×</v>
          </cell>
          <cell r="E417" t="str">
            <v>廃番</v>
          </cell>
          <cell r="F417">
            <v>4589939994148</v>
          </cell>
        </row>
        <row r="418">
          <cell r="A418">
            <v>92110040</v>
          </cell>
          <cell r="B418" t="str">
            <v>※柳キルティングハンドバッグ　ＯＬ</v>
          </cell>
          <cell r="C418">
            <v>3800</v>
          </cell>
          <cell r="D418" t="str">
            <v>×</v>
          </cell>
          <cell r="E418" t="str">
            <v>廃番</v>
          </cell>
          <cell r="F418">
            <v>4589939994155</v>
          </cell>
        </row>
        <row r="419">
          <cell r="A419">
            <v>92110041</v>
          </cell>
          <cell r="B419" t="str">
            <v>※柳キャンバス　クーラーバッグ　　サイドウィロー　ＷＨ</v>
          </cell>
          <cell r="C419">
            <v>4200</v>
          </cell>
          <cell r="D419" t="str">
            <v>×</v>
          </cell>
          <cell r="E419" t="str">
            <v>廃番</v>
          </cell>
          <cell r="F419">
            <v>4589939995060</v>
          </cell>
        </row>
        <row r="420">
          <cell r="A420">
            <v>92110042</v>
          </cell>
          <cell r="B420" t="str">
            <v>※柳キャンバス　クーラーバッグ　　サイドウィロー　ＢＫ</v>
          </cell>
          <cell r="C420">
            <v>4200</v>
          </cell>
          <cell r="D420" t="str">
            <v>×</v>
          </cell>
          <cell r="E420" t="str">
            <v>廃番</v>
          </cell>
          <cell r="F420">
            <v>4589939995077</v>
          </cell>
        </row>
        <row r="421">
          <cell r="A421">
            <v>92110043</v>
          </cell>
          <cell r="B421" t="str">
            <v>※アラログ　ユーテンシルバスケット</v>
          </cell>
          <cell r="C421">
            <v>3400</v>
          </cell>
          <cell r="D421" t="str">
            <v>×</v>
          </cell>
          <cell r="E421" t="str">
            <v>廃番</v>
          </cell>
          <cell r="F421">
            <v>4589939995572</v>
          </cell>
        </row>
        <row r="422">
          <cell r="A422">
            <v>92110044</v>
          </cell>
          <cell r="B422" t="str">
            <v>※アラログ　ボトルバスケット２</v>
          </cell>
          <cell r="C422">
            <v>3900</v>
          </cell>
          <cell r="D422" t="str">
            <v>×</v>
          </cell>
          <cell r="E422" t="str">
            <v>廃番</v>
          </cell>
          <cell r="F422">
            <v>4589939995589</v>
          </cell>
        </row>
        <row r="423">
          <cell r="A423">
            <v>92110045</v>
          </cell>
          <cell r="B423" t="str">
            <v>※アラログ　ボトルバスケット４</v>
          </cell>
          <cell r="C423">
            <v>5800</v>
          </cell>
          <cell r="D423" t="str">
            <v>×</v>
          </cell>
          <cell r="E423" t="str">
            <v>廃番</v>
          </cell>
          <cell r="F423">
            <v>4589939995596</v>
          </cell>
        </row>
        <row r="424">
          <cell r="A424">
            <v>92110046</v>
          </cell>
          <cell r="B424" t="str">
            <v>※柳マクラメ　巾着バッグ</v>
          </cell>
          <cell r="C424">
            <v>3600</v>
          </cell>
          <cell r="D424" t="str">
            <v>×</v>
          </cell>
          <cell r="E424" t="str">
            <v>廃番</v>
          </cell>
          <cell r="F424">
            <v>4589939995459</v>
          </cell>
        </row>
        <row r="425">
          <cell r="A425">
            <v>92110047</v>
          </cell>
          <cell r="B425" t="str">
            <v>※柳マクラメ　ミニバッグ</v>
          </cell>
          <cell r="C425">
            <v>3600</v>
          </cell>
          <cell r="D425" t="str">
            <v>×</v>
          </cell>
          <cell r="E425" t="str">
            <v>廃番</v>
          </cell>
          <cell r="F425">
            <v>4589939995466</v>
          </cell>
        </row>
        <row r="426">
          <cell r="A426">
            <v>92130001</v>
          </cell>
          <cell r="B426" t="str">
            <v>※アライフ　ウィズゼム　ウールタペストリー　ヘプＧＹＭＩＸ</v>
          </cell>
          <cell r="C426">
            <v>4500</v>
          </cell>
          <cell r="D426" t="str">
            <v>×</v>
          </cell>
          <cell r="E426" t="str">
            <v>廃番</v>
          </cell>
          <cell r="F426">
            <v>4589939995473</v>
          </cell>
        </row>
        <row r="427">
          <cell r="A427">
            <v>92130002</v>
          </cell>
          <cell r="B427" t="str">
            <v>※ア　ライフ　ウィズ　ゼム　ウールタペストリー　モスト　ＩＶ</v>
          </cell>
          <cell r="C427">
            <v>5400</v>
          </cell>
          <cell r="D427" t="str">
            <v>×</v>
          </cell>
          <cell r="E427" t="str">
            <v>廃番</v>
          </cell>
          <cell r="F427">
            <v>4589939995480</v>
          </cell>
        </row>
        <row r="428">
          <cell r="A428">
            <v>92130003</v>
          </cell>
          <cell r="B428" t="str">
            <v>※アライフ　ウィズゼム　ウールタペストリー　ブルノ　ＧＹＭＩＸ</v>
          </cell>
          <cell r="C428">
            <v>6300</v>
          </cell>
          <cell r="D428" t="str">
            <v>×</v>
          </cell>
          <cell r="E428" t="str">
            <v>廃番</v>
          </cell>
          <cell r="F428">
            <v>4589939995497</v>
          </cell>
        </row>
        <row r="429">
          <cell r="A429">
            <v>92130004</v>
          </cell>
          <cell r="B429" t="str">
            <v>※ジュート　サークルハンドル　ラウンドバッグ</v>
          </cell>
          <cell r="C429">
            <v>4200</v>
          </cell>
          <cell r="D429" t="str">
            <v>×</v>
          </cell>
          <cell r="E429" t="str">
            <v>廃番</v>
          </cell>
          <cell r="F429">
            <v>4589939995503</v>
          </cell>
        </row>
        <row r="430">
          <cell r="A430">
            <v>92130005</v>
          </cell>
          <cell r="B430" t="str">
            <v>※ジュート　サークルハンドル　オーバルバッグ</v>
          </cell>
          <cell r="C430">
            <v>4200</v>
          </cell>
          <cell r="D430" t="str">
            <v>×</v>
          </cell>
          <cell r="E430" t="str">
            <v>廃番</v>
          </cell>
          <cell r="F430">
            <v>4589939995510</v>
          </cell>
        </row>
        <row r="431">
          <cell r="A431">
            <v>92130006</v>
          </cell>
          <cell r="B431" t="str">
            <v>※八ツ目編み　カゴバッグ　サークルハンドル　ラウンド</v>
          </cell>
          <cell r="C431">
            <v>6500</v>
          </cell>
          <cell r="D431" t="str">
            <v>×</v>
          </cell>
          <cell r="E431" t="str">
            <v>廃番</v>
          </cell>
          <cell r="F431">
            <v>4589939995527</v>
          </cell>
        </row>
        <row r="432">
          <cell r="A432">
            <v>92140001</v>
          </cell>
          <cell r="B432" t="str">
            <v>※ボーホー　スローケット　マルチ</v>
          </cell>
          <cell r="C432">
            <v>5800</v>
          </cell>
          <cell r="D432" t="str">
            <v>×</v>
          </cell>
          <cell r="E432" t="str">
            <v>廃番</v>
          </cell>
          <cell r="F432">
            <v>4589939995428</v>
          </cell>
        </row>
        <row r="433">
          <cell r="A433">
            <v>92140002</v>
          </cell>
          <cell r="B433" t="str">
            <v>※ボーホー　スローケット　ツリー</v>
          </cell>
          <cell r="C433">
            <v>5800</v>
          </cell>
          <cell r="D433" t="str">
            <v>×</v>
          </cell>
          <cell r="E433" t="str">
            <v>廃番</v>
          </cell>
          <cell r="F433">
            <v>4589939995435</v>
          </cell>
        </row>
        <row r="434">
          <cell r="A434">
            <v>92140003</v>
          </cell>
          <cell r="B434" t="str">
            <v>※ボーホー　スローケット　ライン</v>
          </cell>
          <cell r="C434">
            <v>5800</v>
          </cell>
          <cell r="D434" t="str">
            <v>×</v>
          </cell>
          <cell r="E434" t="str">
            <v>廃番</v>
          </cell>
          <cell r="F434">
            <v>4589939995442</v>
          </cell>
        </row>
        <row r="435">
          <cell r="A435">
            <v>92150001</v>
          </cell>
          <cell r="B435" t="str">
            <v>※インブルーム　ツーレイヤートレイ</v>
          </cell>
          <cell r="C435">
            <v>2600</v>
          </cell>
          <cell r="D435" t="str">
            <v>×</v>
          </cell>
          <cell r="E435" t="str">
            <v>廃番</v>
          </cell>
          <cell r="F435">
            <v>4589939993998</v>
          </cell>
        </row>
        <row r="436">
          <cell r="A436">
            <v>92150002</v>
          </cell>
          <cell r="B436" t="str">
            <v>※インブルーム　ツールスタンド</v>
          </cell>
          <cell r="C436">
            <v>1400</v>
          </cell>
          <cell r="D436" t="str">
            <v>×</v>
          </cell>
          <cell r="E436" t="str">
            <v>廃番</v>
          </cell>
          <cell r="F436">
            <v>4589939994001</v>
          </cell>
        </row>
        <row r="437">
          <cell r="A437">
            <v>92150003</v>
          </cell>
          <cell r="B437" t="str">
            <v>※インブルーム　ガラスドームロココ　Ｓ</v>
          </cell>
          <cell r="C437">
            <v>1800</v>
          </cell>
          <cell r="D437" t="str">
            <v>×</v>
          </cell>
          <cell r="E437" t="str">
            <v>廃番</v>
          </cell>
          <cell r="F437">
            <v>4589939993530</v>
          </cell>
        </row>
        <row r="438">
          <cell r="A438">
            <v>92150004</v>
          </cell>
          <cell r="B438" t="str">
            <v>※インブルーム　ガラスドームロココ　Ｍ</v>
          </cell>
          <cell r="C438">
            <v>2400</v>
          </cell>
          <cell r="D438" t="str">
            <v>×</v>
          </cell>
          <cell r="E438" t="str">
            <v>廃番</v>
          </cell>
          <cell r="F438">
            <v>4589939993547</v>
          </cell>
        </row>
        <row r="439">
          <cell r="A439">
            <v>92150005</v>
          </cell>
          <cell r="B439" t="str">
            <v>※インブルーム　ガラスドームロココ　Ｌ</v>
          </cell>
          <cell r="C439">
            <v>3200</v>
          </cell>
          <cell r="D439" t="str">
            <v>×</v>
          </cell>
          <cell r="E439" t="str">
            <v>廃番</v>
          </cell>
          <cell r="F439">
            <v>4589939993554</v>
          </cell>
        </row>
        <row r="440">
          <cell r="A440">
            <v>92150006</v>
          </cell>
          <cell r="B440" t="str">
            <v>※インブルーム　ガラスドームブロッサム　Ｓ</v>
          </cell>
          <cell r="C440">
            <v>1800</v>
          </cell>
          <cell r="D440" t="str">
            <v>×</v>
          </cell>
          <cell r="E440" t="str">
            <v>廃番</v>
          </cell>
          <cell r="F440">
            <v>4589939993561</v>
          </cell>
        </row>
        <row r="441">
          <cell r="A441">
            <v>92150007</v>
          </cell>
          <cell r="B441" t="str">
            <v>※インブルーム　ガラスドームブロッサム　Ｍ</v>
          </cell>
          <cell r="C441">
            <v>2400</v>
          </cell>
          <cell r="D441" t="str">
            <v>×</v>
          </cell>
          <cell r="E441" t="str">
            <v>廃番</v>
          </cell>
          <cell r="F441">
            <v>4589939993578</v>
          </cell>
        </row>
        <row r="442">
          <cell r="A442">
            <v>92150008</v>
          </cell>
          <cell r="B442" t="str">
            <v>※インブルーム　ガラスドームブロッサム　Ｌ</v>
          </cell>
          <cell r="C442">
            <v>3200</v>
          </cell>
          <cell r="D442" t="str">
            <v>×</v>
          </cell>
          <cell r="E442" t="str">
            <v>廃番</v>
          </cell>
          <cell r="F442">
            <v>4589939993585</v>
          </cell>
        </row>
        <row r="443">
          <cell r="A443">
            <v>92150009</v>
          </cell>
          <cell r="B443" t="str">
            <v>※インブルーム　フラワートレイＳ</v>
          </cell>
          <cell r="C443">
            <v>750</v>
          </cell>
          <cell r="D443" t="str">
            <v>×</v>
          </cell>
          <cell r="E443" t="str">
            <v>廃番</v>
          </cell>
          <cell r="F443">
            <v>4589939993592</v>
          </cell>
        </row>
        <row r="444">
          <cell r="A444">
            <v>92150010</v>
          </cell>
          <cell r="B444" t="str">
            <v>※インブルーム　フラワーカップ</v>
          </cell>
          <cell r="C444">
            <v>900</v>
          </cell>
          <cell r="D444" t="str">
            <v>×</v>
          </cell>
          <cell r="E444" t="str">
            <v>廃番</v>
          </cell>
          <cell r="F444">
            <v>4589939993608</v>
          </cell>
        </row>
        <row r="445">
          <cell r="A445">
            <v>92150011</v>
          </cell>
          <cell r="B445" t="str">
            <v>▲インブルーム　フラワートレイＬ</v>
          </cell>
          <cell r="C445">
            <v>1200</v>
          </cell>
          <cell r="D445" t="str">
            <v>○</v>
          </cell>
          <cell r="E445" t="str">
            <v>-</v>
          </cell>
          <cell r="F445">
            <v>4589939993615</v>
          </cell>
        </row>
        <row r="446">
          <cell r="A446">
            <v>92150012</v>
          </cell>
          <cell r="B446" t="str">
            <v>(改定)インブルーム　メガネトレイ</v>
          </cell>
          <cell r="C446">
            <v>1300</v>
          </cell>
          <cell r="D446" t="str">
            <v>○</v>
          </cell>
          <cell r="E446" t="str">
            <v>-</v>
          </cell>
          <cell r="F446">
            <v>4589939993622</v>
          </cell>
        </row>
        <row r="447">
          <cell r="A447">
            <v>92150013</v>
          </cell>
          <cell r="B447" t="str">
            <v>▲アイアン　ハンギングハンガー　ラウンド　ＡＴ　ＢＫ</v>
          </cell>
          <cell r="C447">
            <v>3200</v>
          </cell>
          <cell r="D447" t="str">
            <v>△</v>
          </cell>
          <cell r="E447" t="str">
            <v>在庫限りで廃番</v>
          </cell>
          <cell r="F447">
            <v>4589939993639</v>
          </cell>
        </row>
        <row r="448">
          <cell r="A448">
            <v>92150014</v>
          </cell>
          <cell r="B448" t="str">
            <v>▲アイアン　ハンギングハンガー　ラウンド　ＡＴ　ＧＤ</v>
          </cell>
          <cell r="C448">
            <v>3200</v>
          </cell>
          <cell r="D448" t="str">
            <v>△</v>
          </cell>
          <cell r="E448" t="str">
            <v>在庫限りで廃番</v>
          </cell>
          <cell r="F448">
            <v>4589939993646</v>
          </cell>
        </row>
        <row r="449">
          <cell r="A449">
            <v>92150015</v>
          </cell>
          <cell r="B449" t="str">
            <v>▲アイアン　ハンギングハンガー　レクタングル　ＡＴ　ＢＫ</v>
          </cell>
          <cell r="C449">
            <v>3200</v>
          </cell>
          <cell r="D449" t="str">
            <v>○</v>
          </cell>
          <cell r="E449" t="str">
            <v>-</v>
          </cell>
          <cell r="F449">
            <v>4589939993653</v>
          </cell>
        </row>
        <row r="450">
          <cell r="A450">
            <v>92150016</v>
          </cell>
          <cell r="B450" t="str">
            <v>▲アイアン　ハンギングハンガー　レクタングル　ＡＴ　ＧＤ</v>
          </cell>
          <cell r="C450">
            <v>3200</v>
          </cell>
          <cell r="D450" t="str">
            <v>○</v>
          </cell>
          <cell r="E450" t="str">
            <v>-</v>
          </cell>
          <cell r="F450">
            <v>4589939993660</v>
          </cell>
        </row>
        <row r="451">
          <cell r="A451">
            <v>92150017</v>
          </cell>
          <cell r="B451" t="str">
            <v>※インブルーム　ブックマーク　スクエア</v>
          </cell>
          <cell r="C451">
            <v>500</v>
          </cell>
          <cell r="D451" t="str">
            <v>×</v>
          </cell>
          <cell r="E451" t="str">
            <v>廃番</v>
          </cell>
          <cell r="F451">
            <v>4589939994599</v>
          </cell>
        </row>
        <row r="452">
          <cell r="A452">
            <v>92150018</v>
          </cell>
          <cell r="B452" t="str">
            <v>※インブルーム　ブックマーク　オーバル</v>
          </cell>
          <cell r="C452">
            <v>500</v>
          </cell>
          <cell r="D452" t="str">
            <v>×</v>
          </cell>
          <cell r="E452" t="str">
            <v>廃番</v>
          </cell>
          <cell r="F452">
            <v>4589939994605</v>
          </cell>
        </row>
        <row r="453">
          <cell r="A453">
            <v>92150019</v>
          </cell>
          <cell r="B453" t="str">
            <v>※インブルーム　ブックマーク　オクタゴン</v>
          </cell>
          <cell r="C453">
            <v>500</v>
          </cell>
          <cell r="D453" t="str">
            <v>×</v>
          </cell>
          <cell r="E453" t="str">
            <v>廃番</v>
          </cell>
          <cell r="F453">
            <v>4589939994612</v>
          </cell>
        </row>
        <row r="454">
          <cell r="A454">
            <v>92150020</v>
          </cell>
          <cell r="B454" t="str">
            <v>▲サントリナ　アルミラウンドダブルトレイ</v>
          </cell>
          <cell r="C454">
            <v>900</v>
          </cell>
          <cell r="D454" t="str">
            <v>○</v>
          </cell>
          <cell r="E454" t="str">
            <v>-</v>
          </cell>
          <cell r="F454">
            <v>4589939994629</v>
          </cell>
        </row>
        <row r="455">
          <cell r="A455">
            <v>92150021</v>
          </cell>
          <cell r="B455" t="str">
            <v>サントリナ　アルミラウンドトレイＳ</v>
          </cell>
          <cell r="C455">
            <v>900</v>
          </cell>
          <cell r="D455" t="str">
            <v>※</v>
          </cell>
          <cell r="E455" t="str">
            <v>5月16日頃入荷予定</v>
          </cell>
          <cell r="F455">
            <v>4589939994636</v>
          </cell>
        </row>
        <row r="456">
          <cell r="A456">
            <v>92150022</v>
          </cell>
          <cell r="B456" t="str">
            <v>サントリナ　アルミラウンドトレイＭ</v>
          </cell>
          <cell r="C456">
            <v>1300</v>
          </cell>
          <cell r="D456" t="str">
            <v>○</v>
          </cell>
          <cell r="E456" t="str">
            <v>-</v>
          </cell>
          <cell r="F456">
            <v>4589939994643</v>
          </cell>
        </row>
        <row r="457">
          <cell r="A457">
            <v>92150023</v>
          </cell>
          <cell r="B457" t="str">
            <v>サントリナ　アルミオーバルトレイ</v>
          </cell>
          <cell r="C457">
            <v>1800</v>
          </cell>
          <cell r="D457" t="str">
            <v>○</v>
          </cell>
          <cell r="E457" t="str">
            <v>-</v>
          </cell>
          <cell r="F457">
            <v>4589939994650</v>
          </cell>
        </row>
        <row r="458">
          <cell r="A458">
            <v>92150024</v>
          </cell>
          <cell r="B458" t="str">
            <v>サントリナ　アルミロングトレイ</v>
          </cell>
          <cell r="C458">
            <v>1800</v>
          </cell>
          <cell r="D458" t="str">
            <v>△</v>
          </cell>
          <cell r="E458" t="str">
            <v>-</v>
          </cell>
          <cell r="F458">
            <v>4589939994667</v>
          </cell>
        </row>
        <row r="459">
          <cell r="A459">
            <v>92150025</v>
          </cell>
          <cell r="B459" t="str">
            <v>※サントリナ　アルミボウル　クローバー</v>
          </cell>
          <cell r="C459">
            <v>1400</v>
          </cell>
          <cell r="D459" t="str">
            <v>×</v>
          </cell>
          <cell r="E459" t="str">
            <v>廃番</v>
          </cell>
          <cell r="F459">
            <v>4589939994674</v>
          </cell>
        </row>
        <row r="460">
          <cell r="A460">
            <v>92150026</v>
          </cell>
          <cell r="B460" t="str">
            <v>※サントリナ　アルミボウル　フラワー</v>
          </cell>
          <cell r="C460">
            <v>1600</v>
          </cell>
          <cell r="D460" t="str">
            <v>×</v>
          </cell>
          <cell r="E460" t="str">
            <v>廃番</v>
          </cell>
          <cell r="F460">
            <v>4589939994681</v>
          </cell>
        </row>
        <row r="461">
          <cell r="A461">
            <v>92150027</v>
          </cell>
          <cell r="B461" t="str">
            <v>※アイアンシェルフワゴン　ＡＢＫ</v>
          </cell>
          <cell r="C461">
            <v>14800</v>
          </cell>
          <cell r="D461" t="str">
            <v>×</v>
          </cell>
          <cell r="E461" t="str">
            <v>廃番</v>
          </cell>
          <cell r="F461">
            <v>4589939995275</v>
          </cell>
        </row>
        <row r="462">
          <cell r="A462">
            <v>92180001</v>
          </cell>
          <cell r="B462" t="str">
            <v>シナリーベース　Ａ</v>
          </cell>
          <cell r="C462">
            <v>1900</v>
          </cell>
          <cell r="D462" t="str">
            <v>○</v>
          </cell>
          <cell r="E462" t="str">
            <v>-</v>
          </cell>
          <cell r="F462">
            <v>4589939993059</v>
          </cell>
        </row>
        <row r="463">
          <cell r="A463">
            <v>92180002</v>
          </cell>
          <cell r="B463" t="str">
            <v>シナリーベース　Ｂ</v>
          </cell>
          <cell r="C463">
            <v>2800</v>
          </cell>
          <cell r="D463" t="str">
            <v>×</v>
          </cell>
          <cell r="E463" t="str">
            <v>8月下旬以降</v>
          </cell>
          <cell r="F463">
            <v>4589939993066</v>
          </cell>
        </row>
        <row r="464">
          <cell r="A464">
            <v>92180003</v>
          </cell>
          <cell r="B464" t="str">
            <v>シナリーベース　Ｃ</v>
          </cell>
          <cell r="C464">
            <v>2000</v>
          </cell>
          <cell r="D464" t="str">
            <v>○</v>
          </cell>
          <cell r="E464" t="str">
            <v>-</v>
          </cell>
          <cell r="F464">
            <v>4589939993073</v>
          </cell>
        </row>
        <row r="465">
          <cell r="A465">
            <v>92180004</v>
          </cell>
          <cell r="B465" t="str">
            <v>▲シナリーベース　Ｄ</v>
          </cell>
          <cell r="C465">
            <v>2900</v>
          </cell>
          <cell r="D465" t="str">
            <v>○</v>
          </cell>
          <cell r="E465" t="str">
            <v>-</v>
          </cell>
          <cell r="F465">
            <v>4589939993080</v>
          </cell>
        </row>
        <row r="466">
          <cell r="A466">
            <v>92180005</v>
          </cell>
          <cell r="B466" t="str">
            <v>▲シナリーベース　Ｅ</v>
          </cell>
          <cell r="C466">
            <v>3200</v>
          </cell>
          <cell r="D466" t="str">
            <v>△</v>
          </cell>
          <cell r="E466" t="str">
            <v>在庫限りで廃番</v>
          </cell>
          <cell r="F466">
            <v>4589939993097</v>
          </cell>
        </row>
        <row r="467">
          <cell r="A467">
            <v>92180006</v>
          </cell>
          <cell r="B467" t="str">
            <v>▲シナリー　ハンギングオーナメントベース　オニオン　ＣＬ</v>
          </cell>
          <cell r="C467">
            <v>1300</v>
          </cell>
          <cell r="D467" t="str">
            <v>×</v>
          </cell>
          <cell r="E467" t="str">
            <v>廃番</v>
          </cell>
          <cell r="F467">
            <v>4589939994742</v>
          </cell>
        </row>
        <row r="468">
          <cell r="A468">
            <v>92180007</v>
          </cell>
          <cell r="B468" t="str">
            <v>▲シナリー　ハンギングオーナメントベース　オニオン　ＹＥ</v>
          </cell>
          <cell r="C468">
            <v>1300</v>
          </cell>
          <cell r="D468" t="str">
            <v>×</v>
          </cell>
          <cell r="E468" t="str">
            <v>廃番</v>
          </cell>
          <cell r="F468">
            <v>4589939994759</v>
          </cell>
        </row>
        <row r="469">
          <cell r="A469">
            <v>92180008</v>
          </cell>
          <cell r="B469" t="str">
            <v>※シナリー　ハンギングオーナメントベース　オニオン　ＢＧＹ</v>
          </cell>
          <cell r="C469">
            <v>1300</v>
          </cell>
          <cell r="D469" t="str">
            <v>×</v>
          </cell>
          <cell r="E469" t="str">
            <v>廃番</v>
          </cell>
          <cell r="F469">
            <v>4589939994766</v>
          </cell>
        </row>
        <row r="470">
          <cell r="A470">
            <v>92180009</v>
          </cell>
          <cell r="B470" t="str">
            <v>▲シナリー　ハンギングオーナメントベース　オニオン　ＧＲ</v>
          </cell>
          <cell r="C470">
            <v>1300</v>
          </cell>
          <cell r="D470" t="str">
            <v>○</v>
          </cell>
          <cell r="E470" t="str">
            <v>-</v>
          </cell>
          <cell r="F470">
            <v>4589939994773</v>
          </cell>
        </row>
        <row r="471">
          <cell r="A471">
            <v>92180010</v>
          </cell>
          <cell r="B471" t="str">
            <v>※シナリー　ハンギングオーナメントベース　ゴード　ＣＬ</v>
          </cell>
          <cell r="C471">
            <v>1400</v>
          </cell>
          <cell r="D471" t="str">
            <v>×</v>
          </cell>
          <cell r="E471" t="str">
            <v>廃番</v>
          </cell>
          <cell r="F471">
            <v>4589939994780</v>
          </cell>
        </row>
        <row r="472">
          <cell r="A472">
            <v>92180011</v>
          </cell>
          <cell r="B472" t="str">
            <v>▲シナリー　ハンギングオーナメントベース　ゴード　ＹＥ</v>
          </cell>
          <cell r="C472">
            <v>1400</v>
          </cell>
          <cell r="D472" t="str">
            <v>×</v>
          </cell>
          <cell r="E472" t="str">
            <v>廃番</v>
          </cell>
          <cell r="F472">
            <v>4589939994797</v>
          </cell>
        </row>
        <row r="473">
          <cell r="A473">
            <v>92180012</v>
          </cell>
          <cell r="B473" t="str">
            <v>▲シナリー　ハンギングオーナメントベース　ゴード　ＢＧＹ</v>
          </cell>
          <cell r="C473">
            <v>1400</v>
          </cell>
          <cell r="D473" t="str">
            <v>×</v>
          </cell>
          <cell r="E473" t="str">
            <v>廃番</v>
          </cell>
          <cell r="F473">
            <v>4589939994803</v>
          </cell>
        </row>
        <row r="474">
          <cell r="A474">
            <v>92180013</v>
          </cell>
          <cell r="B474" t="str">
            <v>▲シナリー　ハンギングオーナメントベース　ゴード　ＧＲ</v>
          </cell>
          <cell r="C474">
            <v>1400</v>
          </cell>
          <cell r="D474" t="str">
            <v>○</v>
          </cell>
          <cell r="E474" t="str">
            <v>-</v>
          </cell>
          <cell r="F474">
            <v>4589939994810</v>
          </cell>
        </row>
        <row r="475">
          <cell r="A475">
            <v>92180014</v>
          </cell>
          <cell r="B475" t="str">
            <v>※シナリーアロマベース　クラシオン　Ｓ　ＣＬ</v>
          </cell>
          <cell r="C475">
            <v>2400</v>
          </cell>
          <cell r="D475" t="str">
            <v>×</v>
          </cell>
          <cell r="E475" t="str">
            <v>廃番</v>
          </cell>
          <cell r="F475">
            <v>4589939995190</v>
          </cell>
        </row>
        <row r="476">
          <cell r="A476">
            <v>92180015</v>
          </cell>
          <cell r="B476" t="str">
            <v>※シナリーアロマベース　クラシオン　Ｓ　ＡＭＢ</v>
          </cell>
          <cell r="C476">
            <v>2400</v>
          </cell>
          <cell r="D476" t="str">
            <v>×</v>
          </cell>
          <cell r="E476" t="str">
            <v>廃番</v>
          </cell>
          <cell r="F476">
            <v>4589939995206</v>
          </cell>
        </row>
        <row r="477">
          <cell r="A477">
            <v>92180016</v>
          </cell>
          <cell r="B477" t="str">
            <v>※シナリーアロマベース　クラシオン　Ｓ　ＢＧＹ</v>
          </cell>
          <cell r="C477">
            <v>2400</v>
          </cell>
          <cell r="D477" t="str">
            <v>×</v>
          </cell>
          <cell r="E477" t="str">
            <v>廃番</v>
          </cell>
          <cell r="F477">
            <v>4589939995213</v>
          </cell>
        </row>
        <row r="478">
          <cell r="A478">
            <v>92180017</v>
          </cell>
          <cell r="B478" t="str">
            <v>※シナリーアロマベース　クラシオン　Ｌ　ＣＬ</v>
          </cell>
          <cell r="C478">
            <v>2800</v>
          </cell>
          <cell r="D478" t="str">
            <v>×</v>
          </cell>
          <cell r="E478" t="str">
            <v>廃番</v>
          </cell>
          <cell r="F478">
            <v>4589939995220</v>
          </cell>
        </row>
        <row r="479">
          <cell r="A479">
            <v>92180018</v>
          </cell>
          <cell r="B479" t="str">
            <v>※シナリーアロマベース　クラシオン　Ｌ　ＡＭＢ</v>
          </cell>
          <cell r="C479">
            <v>2800</v>
          </cell>
          <cell r="D479" t="str">
            <v>×</v>
          </cell>
          <cell r="E479" t="str">
            <v>廃番</v>
          </cell>
          <cell r="F479">
            <v>4589939995237</v>
          </cell>
        </row>
        <row r="480">
          <cell r="A480">
            <v>92180019</v>
          </cell>
          <cell r="B480" t="str">
            <v>※シナリーアロマベース　クラシオン　Ｌ　ＢＧＹ</v>
          </cell>
          <cell r="C480">
            <v>2800</v>
          </cell>
          <cell r="D480" t="str">
            <v>×</v>
          </cell>
          <cell r="E480" t="str">
            <v>廃番</v>
          </cell>
          <cell r="F480">
            <v>4589939995244</v>
          </cell>
        </row>
        <row r="481">
          <cell r="A481">
            <v>92180020</v>
          </cell>
          <cell r="B481" t="str">
            <v>▲シナリーベース　リリー</v>
          </cell>
          <cell r="C481">
            <v>2600</v>
          </cell>
          <cell r="D481" t="str">
            <v>○</v>
          </cell>
          <cell r="E481" t="str">
            <v>-</v>
          </cell>
          <cell r="F481">
            <v>4589939995251</v>
          </cell>
        </row>
        <row r="482">
          <cell r="A482">
            <v>92180021</v>
          </cell>
          <cell r="B482" t="str">
            <v>▲シナリーベース　ハイドレンジア</v>
          </cell>
          <cell r="C482">
            <v>3000</v>
          </cell>
          <cell r="D482" t="str">
            <v>○</v>
          </cell>
          <cell r="E482" t="str">
            <v>-</v>
          </cell>
          <cell r="F482">
            <v>4589939995268</v>
          </cell>
        </row>
        <row r="483">
          <cell r="A483">
            <v>92180022</v>
          </cell>
          <cell r="B483" t="str">
            <v>▼シナリーベース　蚊取り線香ホルダー</v>
          </cell>
          <cell r="C483">
            <v>3500</v>
          </cell>
          <cell r="D483" t="str">
            <v>△</v>
          </cell>
          <cell r="E483" t="str">
            <v>-</v>
          </cell>
          <cell r="F483">
            <v>4589939995602</v>
          </cell>
        </row>
        <row r="484">
          <cell r="A484">
            <v>92190001</v>
          </cell>
          <cell r="B484" t="str">
            <v>※アンプレッシオン　ミトン　チェックブルーグレー</v>
          </cell>
          <cell r="C484">
            <v>600</v>
          </cell>
          <cell r="D484" t="str">
            <v>×</v>
          </cell>
          <cell r="E484" t="str">
            <v>廃番</v>
          </cell>
          <cell r="F484">
            <v>4589939993677</v>
          </cell>
        </row>
        <row r="485">
          <cell r="A485">
            <v>92190002</v>
          </cell>
          <cell r="B485" t="str">
            <v>※アンプレッシオン　ミトン　チェックマスタード</v>
          </cell>
          <cell r="C485">
            <v>600</v>
          </cell>
          <cell r="D485" t="str">
            <v>×</v>
          </cell>
          <cell r="E485" t="str">
            <v>廃番</v>
          </cell>
          <cell r="F485">
            <v>4589939993684</v>
          </cell>
        </row>
        <row r="486">
          <cell r="A486">
            <v>92190003</v>
          </cell>
          <cell r="B486" t="str">
            <v>※アンプレッシオン　ミトン　チェックブラウン</v>
          </cell>
          <cell r="C486">
            <v>600</v>
          </cell>
          <cell r="D486" t="str">
            <v>×</v>
          </cell>
          <cell r="E486" t="str">
            <v>廃番</v>
          </cell>
          <cell r="F486">
            <v>4589939993691</v>
          </cell>
        </row>
        <row r="487">
          <cell r="A487">
            <v>92190004</v>
          </cell>
          <cell r="B487" t="str">
            <v>※アンプレッシオン　プレースマット　チェックブルーグレー</v>
          </cell>
          <cell r="C487">
            <v>800</v>
          </cell>
          <cell r="D487" t="str">
            <v>×</v>
          </cell>
          <cell r="E487" t="str">
            <v>廃番</v>
          </cell>
          <cell r="F487">
            <v>4589939993707</v>
          </cell>
        </row>
        <row r="488">
          <cell r="A488">
            <v>92190005</v>
          </cell>
          <cell r="B488" t="str">
            <v>※アンプレッシオン　プレースマット　チェックマスタード</v>
          </cell>
          <cell r="C488">
            <v>800</v>
          </cell>
          <cell r="D488" t="str">
            <v>×</v>
          </cell>
          <cell r="E488" t="str">
            <v>廃番</v>
          </cell>
          <cell r="F488">
            <v>4589939993714</v>
          </cell>
        </row>
        <row r="489">
          <cell r="A489">
            <v>92190006</v>
          </cell>
          <cell r="B489" t="str">
            <v>※アンプレッシオン　プレースマット　チェックブラウン</v>
          </cell>
          <cell r="C489">
            <v>800</v>
          </cell>
          <cell r="D489" t="str">
            <v>×</v>
          </cell>
          <cell r="E489" t="str">
            <v>廃番</v>
          </cell>
          <cell r="F489">
            <v>4589939993721</v>
          </cell>
        </row>
        <row r="490">
          <cell r="A490">
            <v>92190007</v>
          </cell>
          <cell r="B490" t="str">
            <v>※アンプレッシオン　トップクロス　チェックブルーグレー</v>
          </cell>
          <cell r="C490">
            <v>2500</v>
          </cell>
          <cell r="D490" t="str">
            <v>×</v>
          </cell>
          <cell r="E490" t="str">
            <v>廃番</v>
          </cell>
          <cell r="F490">
            <v>4589939993738</v>
          </cell>
        </row>
        <row r="491">
          <cell r="A491">
            <v>92190008</v>
          </cell>
          <cell r="B491" t="str">
            <v>※アンプレッシオン　トップクロス　チェックマスタード</v>
          </cell>
          <cell r="C491">
            <v>2500</v>
          </cell>
          <cell r="D491" t="str">
            <v>×</v>
          </cell>
          <cell r="E491" t="str">
            <v>廃番</v>
          </cell>
          <cell r="F491">
            <v>4589939993745</v>
          </cell>
        </row>
        <row r="492">
          <cell r="A492">
            <v>92190009</v>
          </cell>
          <cell r="B492" t="str">
            <v>※アンプレッシオン　トップクロス　チェックＢＲ</v>
          </cell>
          <cell r="C492">
            <v>2500</v>
          </cell>
          <cell r="D492" t="str">
            <v>×</v>
          </cell>
          <cell r="E492" t="str">
            <v>廃番</v>
          </cell>
          <cell r="F492">
            <v>4589939993752</v>
          </cell>
        </row>
        <row r="493">
          <cell r="A493">
            <v>92190010</v>
          </cell>
          <cell r="B493" t="str">
            <v>▲アンプレッシオン　ポーチ　チェックＢＧＹ</v>
          </cell>
          <cell r="C493">
            <v>1400</v>
          </cell>
          <cell r="D493" t="str">
            <v>△</v>
          </cell>
          <cell r="E493" t="str">
            <v>在庫限りで廃番</v>
          </cell>
          <cell r="F493">
            <v>4589939993769</v>
          </cell>
        </row>
        <row r="494">
          <cell r="A494">
            <v>92190011</v>
          </cell>
          <cell r="B494" t="str">
            <v>▲アンプレッシオン　ポーチ　チェックＭＡ</v>
          </cell>
          <cell r="C494">
            <v>1400</v>
          </cell>
          <cell r="D494" t="str">
            <v>△</v>
          </cell>
          <cell r="E494" t="str">
            <v>在庫限りで廃番</v>
          </cell>
          <cell r="F494">
            <v>4589939993776</v>
          </cell>
        </row>
        <row r="495">
          <cell r="A495">
            <v>92190012</v>
          </cell>
          <cell r="B495" t="str">
            <v>▲アンプレッシオン　ポーチ　チェックＢＲ</v>
          </cell>
          <cell r="C495">
            <v>1400</v>
          </cell>
          <cell r="D495" t="str">
            <v>△</v>
          </cell>
          <cell r="E495" t="str">
            <v>在庫限りで廃番</v>
          </cell>
          <cell r="F495">
            <v>4589939993783</v>
          </cell>
        </row>
        <row r="496">
          <cell r="A496">
            <v>92190013</v>
          </cell>
          <cell r="B496" t="str">
            <v>※アンプレッシオン　ティッシュケース　チェックＢＧＹ</v>
          </cell>
          <cell r="C496">
            <v>1200</v>
          </cell>
          <cell r="D496" t="str">
            <v>×</v>
          </cell>
          <cell r="E496" t="str">
            <v>廃番</v>
          </cell>
          <cell r="F496">
            <v>4589939993790</v>
          </cell>
        </row>
        <row r="497">
          <cell r="A497">
            <v>92190014</v>
          </cell>
          <cell r="B497" t="str">
            <v>※アンプレッシオン　ティッシュケース　チェックＭＡ</v>
          </cell>
          <cell r="C497">
            <v>1200</v>
          </cell>
          <cell r="D497" t="str">
            <v>×</v>
          </cell>
          <cell r="E497" t="str">
            <v>廃番</v>
          </cell>
          <cell r="F497">
            <v>4589939993806</v>
          </cell>
        </row>
        <row r="498">
          <cell r="A498">
            <v>92190015</v>
          </cell>
          <cell r="B498" t="str">
            <v>▲アンプレッシオン　ティッシュケース　チェックＢＲ</v>
          </cell>
          <cell r="C498">
            <v>1200</v>
          </cell>
          <cell r="D498" t="str">
            <v>△</v>
          </cell>
          <cell r="E498" t="str">
            <v>在庫限りで廃番</v>
          </cell>
          <cell r="F498">
            <v>4589939993813</v>
          </cell>
        </row>
        <row r="499">
          <cell r="A499">
            <v>92190016</v>
          </cell>
          <cell r="B499" t="str">
            <v>※アンプレッシオン　エプロン　チェック　ＢＧＹ</v>
          </cell>
          <cell r="C499">
            <v>2800</v>
          </cell>
          <cell r="D499" t="str">
            <v>×</v>
          </cell>
          <cell r="E499" t="str">
            <v>廃番</v>
          </cell>
          <cell r="F499">
            <v>4589939995084</v>
          </cell>
        </row>
        <row r="500">
          <cell r="A500">
            <v>92190017</v>
          </cell>
          <cell r="B500" t="str">
            <v>※アンプレッシオン　エプロン　チェック　ＭＡ</v>
          </cell>
          <cell r="C500">
            <v>2800</v>
          </cell>
          <cell r="D500" t="str">
            <v>×</v>
          </cell>
          <cell r="E500" t="str">
            <v>廃番</v>
          </cell>
          <cell r="F500">
            <v>4589939995091</v>
          </cell>
        </row>
        <row r="501">
          <cell r="A501">
            <v>92190018</v>
          </cell>
          <cell r="B501" t="str">
            <v>▲アンプレッシオン　エプロン　チェック　ＢＲ</v>
          </cell>
          <cell r="C501">
            <v>2800</v>
          </cell>
          <cell r="D501" t="str">
            <v>×</v>
          </cell>
          <cell r="E501" t="str">
            <v>廃番</v>
          </cell>
          <cell r="F501">
            <v>4589939995107</v>
          </cell>
        </row>
        <row r="502">
          <cell r="A502">
            <v>92190019</v>
          </cell>
          <cell r="B502" t="str">
            <v>▲アンプレッシオン　ブレッドカバー　チェック　ＢＧＹ</v>
          </cell>
          <cell r="C502">
            <v>1600</v>
          </cell>
          <cell r="D502" t="str">
            <v>○</v>
          </cell>
          <cell r="E502" t="str">
            <v>-</v>
          </cell>
          <cell r="F502">
            <v>4589939995114</v>
          </cell>
        </row>
        <row r="503">
          <cell r="A503">
            <v>92190020</v>
          </cell>
          <cell r="B503" t="str">
            <v>▲アンプレッシオン　ブレッドカバー　チェック　ＭＡ</v>
          </cell>
          <cell r="C503">
            <v>1600</v>
          </cell>
          <cell r="D503" t="str">
            <v>×</v>
          </cell>
          <cell r="E503" t="str">
            <v>廃番</v>
          </cell>
          <cell r="F503">
            <v>4589939995121</v>
          </cell>
        </row>
        <row r="504">
          <cell r="A504">
            <v>92190021</v>
          </cell>
          <cell r="B504" t="str">
            <v>▲アンプレッシオン　ブレッドカバー　チェック　ＢＲ</v>
          </cell>
          <cell r="C504">
            <v>1600</v>
          </cell>
          <cell r="D504" t="str">
            <v>○</v>
          </cell>
          <cell r="E504" t="str">
            <v>-</v>
          </cell>
          <cell r="F504">
            <v>4589939995138</v>
          </cell>
        </row>
        <row r="505">
          <cell r="A505">
            <v>92190022</v>
          </cell>
          <cell r="B505" t="str">
            <v>※アンプレッシオン　コーヒーメーカーカバー　チェック　ＢＧＹ</v>
          </cell>
          <cell r="C505">
            <v>2000</v>
          </cell>
          <cell r="D505" t="str">
            <v>×</v>
          </cell>
          <cell r="E505" t="str">
            <v>廃番</v>
          </cell>
          <cell r="F505">
            <v>4589939995145</v>
          </cell>
        </row>
        <row r="506">
          <cell r="A506">
            <v>92190023</v>
          </cell>
          <cell r="B506" t="str">
            <v>※アンプレッシオン　コーヒーメーカーカバー　チェック　ＭＡ</v>
          </cell>
          <cell r="C506">
            <v>2000</v>
          </cell>
          <cell r="D506" t="str">
            <v>×</v>
          </cell>
          <cell r="E506" t="str">
            <v>廃番</v>
          </cell>
          <cell r="F506">
            <v>4589939995152</v>
          </cell>
        </row>
        <row r="507">
          <cell r="A507">
            <v>92190024</v>
          </cell>
          <cell r="B507" t="str">
            <v>▲アンプレッシオン　コーヒーメーカーカバー　チェックＢＲ</v>
          </cell>
          <cell r="C507">
            <v>2000</v>
          </cell>
          <cell r="D507" t="str">
            <v>×</v>
          </cell>
          <cell r="E507" t="str">
            <v>廃番</v>
          </cell>
          <cell r="F507">
            <v>4589939995169</v>
          </cell>
        </row>
        <row r="508">
          <cell r="A508">
            <v>92190025</v>
          </cell>
          <cell r="B508" t="str">
            <v>▲アンプレッシオン　手帳ポーチ　フラワーラトナ</v>
          </cell>
          <cell r="C508">
            <v>1800</v>
          </cell>
          <cell r="D508" t="str">
            <v>×</v>
          </cell>
          <cell r="E508" t="str">
            <v>廃番</v>
          </cell>
          <cell r="F508">
            <v>4589939995176</v>
          </cell>
        </row>
        <row r="509">
          <cell r="A509">
            <v>92190026</v>
          </cell>
          <cell r="B509" t="str">
            <v>※アンプレッシオン　手帳ポーチ　ドット</v>
          </cell>
          <cell r="C509">
            <v>1800</v>
          </cell>
          <cell r="D509" t="str">
            <v>×</v>
          </cell>
          <cell r="E509" t="str">
            <v>廃番</v>
          </cell>
          <cell r="F509">
            <v>4589939995183</v>
          </cell>
        </row>
        <row r="510">
          <cell r="A510">
            <v>92190027</v>
          </cell>
          <cell r="B510" t="str">
            <v>※ブラン　ブルーム＆ダストパン　ＷＨ</v>
          </cell>
          <cell r="C510">
            <v>2400</v>
          </cell>
          <cell r="D510" t="str">
            <v>×</v>
          </cell>
          <cell r="E510" t="str">
            <v>廃番</v>
          </cell>
          <cell r="F510">
            <v>4589939995619</v>
          </cell>
        </row>
        <row r="511">
          <cell r="A511">
            <v>92190028</v>
          </cell>
          <cell r="B511" t="str">
            <v>※ブラン　ブルーム＆ダストパン　ＢＫ</v>
          </cell>
          <cell r="C511">
            <v>2400</v>
          </cell>
          <cell r="D511" t="str">
            <v>×</v>
          </cell>
          <cell r="E511" t="str">
            <v>廃番</v>
          </cell>
          <cell r="F511">
            <v>4589939995626</v>
          </cell>
        </row>
        <row r="512">
          <cell r="A512">
            <v>92200001</v>
          </cell>
          <cell r="B512" t="str">
            <v>ナインマーケ　マホガニーポットスタンドＳ　ロー</v>
          </cell>
          <cell r="C512">
            <v>1300</v>
          </cell>
          <cell r="D512" t="str">
            <v>○</v>
          </cell>
          <cell r="E512" t="str">
            <v>-</v>
          </cell>
          <cell r="F512">
            <v>4589939996159</v>
          </cell>
        </row>
        <row r="513">
          <cell r="A513">
            <v>92200002</v>
          </cell>
          <cell r="B513" t="str">
            <v>ナインマーケ　マホガニーポットスタンドＳ　ハイ</v>
          </cell>
          <cell r="C513">
            <v>1600</v>
          </cell>
          <cell r="D513" t="str">
            <v>○</v>
          </cell>
          <cell r="E513" t="str">
            <v>-</v>
          </cell>
          <cell r="F513">
            <v>4589939996166</v>
          </cell>
        </row>
        <row r="514">
          <cell r="A514">
            <v>92200003</v>
          </cell>
          <cell r="B514" t="str">
            <v>ナインマーケ　マホガニーポットスタンドＬ　ロー</v>
          </cell>
          <cell r="C514">
            <v>1500</v>
          </cell>
          <cell r="D514" t="str">
            <v>○</v>
          </cell>
          <cell r="E514" t="str">
            <v>-</v>
          </cell>
          <cell r="F514">
            <v>4589939996173</v>
          </cell>
        </row>
        <row r="515">
          <cell r="A515">
            <v>92200004</v>
          </cell>
          <cell r="B515" t="str">
            <v>ナインマーケ　マホガニーポットスタンドＬ　ハイ</v>
          </cell>
          <cell r="C515">
            <v>1900</v>
          </cell>
          <cell r="D515" t="str">
            <v>○</v>
          </cell>
          <cell r="E515" t="str">
            <v>-</v>
          </cell>
          <cell r="F515">
            <v>4589939996180</v>
          </cell>
        </row>
        <row r="516">
          <cell r="A516">
            <v>92200005</v>
          </cell>
          <cell r="B516" t="str">
            <v>※ナインマーケ　マホガニーリングケース</v>
          </cell>
          <cell r="C516">
            <v>2800</v>
          </cell>
          <cell r="D516" t="str">
            <v>×</v>
          </cell>
          <cell r="E516" t="str">
            <v>廃番</v>
          </cell>
          <cell r="F516">
            <v>4589939996593</v>
          </cell>
        </row>
        <row r="517">
          <cell r="A517">
            <v>92200006</v>
          </cell>
          <cell r="B517" t="str">
            <v>※ナインマーケ　マホガニーラウンドミラーケース</v>
          </cell>
          <cell r="C517">
            <v>3800</v>
          </cell>
          <cell r="D517" t="str">
            <v>×</v>
          </cell>
          <cell r="E517" t="str">
            <v>廃番</v>
          </cell>
          <cell r="F517">
            <v>4589939996609</v>
          </cell>
        </row>
        <row r="518">
          <cell r="A518">
            <v>92200007</v>
          </cell>
          <cell r="B518" t="str">
            <v>※ナインマーケ　マホガニーレクタングルミラーケース</v>
          </cell>
          <cell r="C518">
            <v>3800</v>
          </cell>
          <cell r="D518" t="str">
            <v>×</v>
          </cell>
          <cell r="E518" t="str">
            <v>廃番</v>
          </cell>
          <cell r="F518">
            <v>4589939996616</v>
          </cell>
        </row>
        <row r="519">
          <cell r="A519">
            <v>92200008</v>
          </cell>
          <cell r="B519" t="str">
            <v>※ナインマーケ　マホガニースリッパラック</v>
          </cell>
          <cell r="C519">
            <v>3200</v>
          </cell>
          <cell r="D519" t="str">
            <v>×</v>
          </cell>
          <cell r="E519" t="str">
            <v>廃番</v>
          </cell>
          <cell r="F519">
            <v>4589939996623</v>
          </cell>
        </row>
        <row r="520">
          <cell r="A520">
            <v>92200009</v>
          </cell>
          <cell r="B520" t="str">
            <v>※ナインマーケ　マホガニーソフトパックティッシュケース</v>
          </cell>
          <cell r="C520">
            <v>3000</v>
          </cell>
          <cell r="D520" t="str">
            <v>×</v>
          </cell>
          <cell r="E520" t="str">
            <v>廃番</v>
          </cell>
          <cell r="F520">
            <v>4589939996630</v>
          </cell>
        </row>
        <row r="521">
          <cell r="A521">
            <v>92200010</v>
          </cell>
          <cell r="B521" t="str">
            <v>※ナインマーケ　スワーウッド　豆皿　バード</v>
          </cell>
          <cell r="C521">
            <v>800</v>
          </cell>
          <cell r="D521" t="str">
            <v>×</v>
          </cell>
          <cell r="E521" t="str">
            <v>廃番</v>
          </cell>
          <cell r="F521">
            <v>4589939996395</v>
          </cell>
        </row>
        <row r="522">
          <cell r="A522">
            <v>92200011</v>
          </cell>
          <cell r="B522" t="str">
            <v>※ナインマーケ　スワーウッド　豆皿　フジ</v>
          </cell>
          <cell r="C522">
            <v>800</v>
          </cell>
          <cell r="D522" t="str">
            <v>×</v>
          </cell>
          <cell r="E522" t="str">
            <v>廃番</v>
          </cell>
          <cell r="F522">
            <v>4589939996401</v>
          </cell>
        </row>
        <row r="523">
          <cell r="A523">
            <v>92200012</v>
          </cell>
          <cell r="B523" t="str">
            <v>※ナインマーケ　スワーウッド　豆皿　フラワー</v>
          </cell>
          <cell r="C523">
            <v>800</v>
          </cell>
          <cell r="D523" t="str">
            <v>×</v>
          </cell>
          <cell r="E523" t="str">
            <v>廃番</v>
          </cell>
          <cell r="F523">
            <v>4589939996418</v>
          </cell>
        </row>
        <row r="524">
          <cell r="A524">
            <v>92200013</v>
          </cell>
          <cell r="B524" t="str">
            <v>※ナインマーケ　スワーウッド　豆皿　スクエア</v>
          </cell>
          <cell r="C524">
            <v>800</v>
          </cell>
          <cell r="D524" t="str">
            <v>×</v>
          </cell>
          <cell r="E524" t="str">
            <v>廃番</v>
          </cell>
          <cell r="F524">
            <v>4589939996425</v>
          </cell>
        </row>
        <row r="525">
          <cell r="A525">
            <v>92200014</v>
          </cell>
          <cell r="B525" t="str">
            <v>▲ナインマーケ　スワーウッド　トレイＳ</v>
          </cell>
          <cell r="C525">
            <v>1800</v>
          </cell>
          <cell r="D525" t="str">
            <v>×</v>
          </cell>
          <cell r="E525" t="str">
            <v>廃番</v>
          </cell>
          <cell r="F525">
            <v>4589939996432</v>
          </cell>
        </row>
        <row r="526">
          <cell r="A526">
            <v>92200015</v>
          </cell>
          <cell r="B526" t="str">
            <v>▲ナインマーケ　スワーウッド　トレイＬ</v>
          </cell>
          <cell r="C526">
            <v>2500</v>
          </cell>
          <cell r="D526" t="str">
            <v>×</v>
          </cell>
          <cell r="E526" t="str">
            <v>廃番</v>
          </cell>
          <cell r="F526">
            <v>4589939996449</v>
          </cell>
        </row>
        <row r="527">
          <cell r="A527">
            <v>92200016</v>
          </cell>
          <cell r="B527" t="str">
            <v>ナインマーケ　マホガニー　ケーキスタンドＬ</v>
          </cell>
          <cell r="C527">
            <v>3600</v>
          </cell>
          <cell r="D527" t="str">
            <v>○</v>
          </cell>
          <cell r="E527" t="str">
            <v>-</v>
          </cell>
          <cell r="F527">
            <v>4589939997507</v>
          </cell>
        </row>
        <row r="528">
          <cell r="A528">
            <v>92210001</v>
          </cell>
          <cell r="B528" t="str">
            <v>アラログ　キッチンストッカーバスケットＳ</v>
          </cell>
          <cell r="C528">
            <v>2500</v>
          </cell>
          <cell r="D528" t="str">
            <v>×</v>
          </cell>
          <cell r="E528" t="str">
            <v>7月下旬以降</v>
          </cell>
          <cell r="F528">
            <v>4589939995657</v>
          </cell>
        </row>
        <row r="529">
          <cell r="A529">
            <v>92210002</v>
          </cell>
          <cell r="B529" t="str">
            <v>アラログ　キッチンストッカーバスケットＬ</v>
          </cell>
          <cell r="C529">
            <v>3500</v>
          </cell>
          <cell r="D529" t="str">
            <v>※</v>
          </cell>
          <cell r="E529" t="str">
            <v>5月16日頃入荷予定</v>
          </cell>
          <cell r="F529">
            <v>4589939995664</v>
          </cell>
        </row>
        <row r="530">
          <cell r="A530">
            <v>92210003</v>
          </cell>
          <cell r="B530" t="str">
            <v>※ユグラ　３段シェルフ（送料１０００）</v>
          </cell>
          <cell r="C530">
            <v>19000</v>
          </cell>
          <cell r="D530" t="str">
            <v>×</v>
          </cell>
          <cell r="E530" t="str">
            <v>廃番</v>
          </cell>
          <cell r="F530">
            <v>4589939995671</v>
          </cell>
        </row>
        <row r="531">
          <cell r="A531">
            <v>92210004</v>
          </cell>
          <cell r="B531" t="str">
            <v>※ユグラ　サイドキャビネット（送料１０００）</v>
          </cell>
          <cell r="C531">
            <v>22000</v>
          </cell>
          <cell r="D531" t="str">
            <v>×</v>
          </cell>
          <cell r="E531" t="str">
            <v>廃番</v>
          </cell>
          <cell r="F531">
            <v>4589939996890</v>
          </cell>
        </row>
        <row r="532">
          <cell r="A532">
            <v>92210006</v>
          </cell>
          <cell r="B532" t="str">
            <v>アラログ　ハンギングフラワーベース</v>
          </cell>
          <cell r="C532">
            <v>1800</v>
          </cell>
          <cell r="D532" t="str">
            <v>×</v>
          </cell>
          <cell r="E532" t="str">
            <v>7月下旬以降</v>
          </cell>
          <cell r="F532">
            <v>4589939996456</v>
          </cell>
        </row>
        <row r="533">
          <cell r="A533">
            <v>92210007</v>
          </cell>
          <cell r="B533" t="str">
            <v>アラログ　ハンギングフラワーベース　レザー１連</v>
          </cell>
          <cell r="C533">
            <v>1800</v>
          </cell>
          <cell r="D533" t="str">
            <v>×</v>
          </cell>
          <cell r="E533" t="str">
            <v>9月下旬以降</v>
          </cell>
          <cell r="F533">
            <v>4589939996463</v>
          </cell>
        </row>
        <row r="534">
          <cell r="A534">
            <v>92210008</v>
          </cell>
          <cell r="B534" t="str">
            <v>▲アラログ　ハンギングフラワーベース　レザー２連</v>
          </cell>
          <cell r="C534">
            <v>2800</v>
          </cell>
          <cell r="D534" t="str">
            <v>×</v>
          </cell>
          <cell r="E534" t="str">
            <v>廃番</v>
          </cell>
          <cell r="F534">
            <v>4589939996470</v>
          </cell>
        </row>
        <row r="535">
          <cell r="A535">
            <v>92210009</v>
          </cell>
          <cell r="B535" t="str">
            <v>アラログ　プランターバスケット　６号鉢用</v>
          </cell>
          <cell r="C535">
            <v>4500</v>
          </cell>
          <cell r="D535" t="str">
            <v>×</v>
          </cell>
          <cell r="E535" t="str">
            <v>7月下旬以降</v>
          </cell>
          <cell r="F535">
            <v>4589939996487</v>
          </cell>
        </row>
        <row r="536">
          <cell r="A536">
            <v>92210010</v>
          </cell>
          <cell r="B536" t="str">
            <v>アラログ　プランターバスケット　８号鉢用</v>
          </cell>
          <cell r="C536">
            <v>6500</v>
          </cell>
          <cell r="D536" t="str">
            <v>×</v>
          </cell>
          <cell r="E536" t="str">
            <v>7月下旬以降</v>
          </cell>
          <cell r="F536">
            <v>4589939996494</v>
          </cell>
        </row>
        <row r="537">
          <cell r="A537">
            <v>92210011</v>
          </cell>
          <cell r="B537" t="str">
            <v>アラログ　プランターバスケット　１０号鉢用</v>
          </cell>
          <cell r="C537">
            <v>8000</v>
          </cell>
          <cell r="D537" t="str">
            <v>※</v>
          </cell>
          <cell r="E537" t="str">
            <v>5月16日頃入荷予定</v>
          </cell>
          <cell r="F537">
            <v>4589939996500</v>
          </cell>
        </row>
        <row r="538">
          <cell r="A538">
            <v>92210012</v>
          </cell>
          <cell r="B538" t="str">
            <v>アラログ　プランタースタンドロングＳ</v>
          </cell>
          <cell r="C538">
            <v>5000</v>
          </cell>
          <cell r="D538" t="str">
            <v>△</v>
          </cell>
          <cell r="E538" t="str">
            <v>-</v>
          </cell>
          <cell r="F538">
            <v>4589939996517</v>
          </cell>
        </row>
        <row r="539">
          <cell r="A539">
            <v>92210013</v>
          </cell>
          <cell r="B539" t="str">
            <v>▲アラログ　プランタースタンドロングＬ</v>
          </cell>
          <cell r="C539">
            <v>7000</v>
          </cell>
          <cell r="D539" t="str">
            <v>△</v>
          </cell>
          <cell r="E539" t="str">
            <v>在庫限りで廃番</v>
          </cell>
          <cell r="F539">
            <v>4589939996524</v>
          </cell>
        </row>
        <row r="540">
          <cell r="A540">
            <v>92210014</v>
          </cell>
          <cell r="B540" t="str">
            <v>※アラログ　クロスストレージバスケットＳ</v>
          </cell>
          <cell r="C540">
            <v>4200</v>
          </cell>
          <cell r="D540" t="str">
            <v>×</v>
          </cell>
          <cell r="E540" t="str">
            <v>廃番</v>
          </cell>
          <cell r="F540">
            <v>4589939996531</v>
          </cell>
        </row>
        <row r="541">
          <cell r="A541">
            <v>92210015</v>
          </cell>
          <cell r="B541" t="str">
            <v>※アラログ　クロスストレージバスケットＬ</v>
          </cell>
          <cell r="C541">
            <v>4800</v>
          </cell>
          <cell r="D541" t="str">
            <v>△</v>
          </cell>
          <cell r="E541" t="str">
            <v>在庫限りで廃番</v>
          </cell>
          <cell r="F541">
            <v>4589939996548</v>
          </cell>
        </row>
        <row r="542">
          <cell r="A542">
            <v>92210016</v>
          </cell>
          <cell r="B542" t="str">
            <v>アラログ　バスケットテーブル（送料５００）</v>
          </cell>
          <cell r="C542">
            <v>13500</v>
          </cell>
          <cell r="D542" t="str">
            <v>△</v>
          </cell>
          <cell r="E542" t="str">
            <v>-</v>
          </cell>
          <cell r="F542">
            <v>4589939996555</v>
          </cell>
        </row>
        <row r="543">
          <cell r="A543">
            <v>92210017</v>
          </cell>
          <cell r="B543" t="str">
            <v>アラログ　アンブレラスタンド</v>
          </cell>
          <cell r="C543">
            <v>6500</v>
          </cell>
          <cell r="D543" t="str">
            <v>△</v>
          </cell>
          <cell r="E543" t="str">
            <v>-</v>
          </cell>
          <cell r="F543">
            <v>4589939996562</v>
          </cell>
        </row>
        <row r="544">
          <cell r="A544">
            <v>92210018</v>
          </cell>
          <cell r="B544" t="str">
            <v>▲アラログ　ポットカバーＳ</v>
          </cell>
          <cell r="C544">
            <v>1400</v>
          </cell>
          <cell r="D544" t="str">
            <v>△</v>
          </cell>
          <cell r="E544" t="str">
            <v>在庫限りで廃番</v>
          </cell>
          <cell r="F544">
            <v>4589939996579</v>
          </cell>
        </row>
        <row r="545">
          <cell r="A545">
            <v>92210019</v>
          </cell>
          <cell r="B545" t="str">
            <v>▲アラログ　ポットカバーＬ</v>
          </cell>
          <cell r="C545">
            <v>2800</v>
          </cell>
          <cell r="D545" t="str">
            <v>△</v>
          </cell>
          <cell r="E545" t="str">
            <v>在庫限りで廃番</v>
          </cell>
          <cell r="F545">
            <v>4589939996586</v>
          </cell>
        </row>
        <row r="546">
          <cell r="A546">
            <v>92210020</v>
          </cell>
          <cell r="B546" t="str">
            <v>※▼アラログ　レザー　ワンハンドルバッグ</v>
          </cell>
          <cell r="C546">
            <v>6200</v>
          </cell>
          <cell r="D546" t="str">
            <v>×</v>
          </cell>
          <cell r="E546" t="str">
            <v>廃番</v>
          </cell>
          <cell r="F546">
            <v>4589939996258</v>
          </cell>
        </row>
        <row r="547">
          <cell r="A547">
            <v>92210021</v>
          </cell>
          <cell r="B547" t="str">
            <v>※アラログ　レザー　クロスバッグ</v>
          </cell>
          <cell r="C547">
            <v>6200</v>
          </cell>
          <cell r="D547" t="str">
            <v>×</v>
          </cell>
          <cell r="E547" t="str">
            <v>廃番</v>
          </cell>
          <cell r="F547">
            <v>4589939996265</v>
          </cell>
        </row>
        <row r="548">
          <cell r="A548">
            <v>92210022</v>
          </cell>
          <cell r="B548" t="str">
            <v>※▼アラログ　レザー　サークルバッグ</v>
          </cell>
          <cell r="C548">
            <v>6800</v>
          </cell>
          <cell r="D548" t="str">
            <v>×</v>
          </cell>
          <cell r="E548" t="str">
            <v>廃番</v>
          </cell>
          <cell r="F548">
            <v>4589939996272</v>
          </cell>
        </row>
        <row r="549">
          <cell r="A549">
            <v>92210024</v>
          </cell>
          <cell r="B549" t="str">
            <v>※柳ハンドル　ボアバッグＳ　ＩＶ</v>
          </cell>
          <cell r="C549">
            <v>2600</v>
          </cell>
          <cell r="D549" t="str">
            <v>×</v>
          </cell>
          <cell r="E549" t="str">
            <v>廃番</v>
          </cell>
          <cell r="F549">
            <v>4589939997576</v>
          </cell>
        </row>
        <row r="550">
          <cell r="A550">
            <v>92210025</v>
          </cell>
          <cell r="B550" t="str">
            <v>※柳ハンドル　ボアバッグＳ　ＢＫ</v>
          </cell>
          <cell r="C550">
            <v>2600</v>
          </cell>
          <cell r="D550" t="str">
            <v>×</v>
          </cell>
          <cell r="E550" t="str">
            <v>廃番</v>
          </cell>
          <cell r="F550">
            <v>4589939997583</v>
          </cell>
        </row>
        <row r="551">
          <cell r="A551">
            <v>92210026</v>
          </cell>
          <cell r="B551" t="str">
            <v>※柳ハンドル　ボアバッグＬ　ＩＶ</v>
          </cell>
          <cell r="C551">
            <v>3000</v>
          </cell>
          <cell r="D551" t="str">
            <v>×</v>
          </cell>
          <cell r="E551" t="str">
            <v>廃番</v>
          </cell>
          <cell r="F551">
            <v>4589939997590</v>
          </cell>
        </row>
        <row r="552">
          <cell r="A552">
            <v>92210027</v>
          </cell>
          <cell r="B552" t="str">
            <v>※柳ハンドル　ボアバッグＬ　ＢＫ</v>
          </cell>
          <cell r="C552">
            <v>3000</v>
          </cell>
          <cell r="D552" t="str">
            <v>×</v>
          </cell>
          <cell r="E552" t="str">
            <v>廃番</v>
          </cell>
          <cell r="F552">
            <v>4589939997606</v>
          </cell>
        </row>
        <row r="553">
          <cell r="A553">
            <v>92210028</v>
          </cell>
          <cell r="B553" t="str">
            <v>アラログ　グリーンバスケット　ラウンド</v>
          </cell>
          <cell r="C553">
            <v>4200</v>
          </cell>
          <cell r="D553" t="str">
            <v>△</v>
          </cell>
          <cell r="E553" t="str">
            <v>-</v>
          </cell>
          <cell r="F553">
            <v>4589939998016</v>
          </cell>
        </row>
        <row r="554">
          <cell r="A554">
            <v>92210029</v>
          </cell>
          <cell r="B554" t="str">
            <v>アラログ　グリーンバスケット　スクエア</v>
          </cell>
          <cell r="C554">
            <v>4200</v>
          </cell>
          <cell r="D554" t="str">
            <v>△</v>
          </cell>
          <cell r="E554" t="str">
            <v>-</v>
          </cell>
          <cell r="F554">
            <v>4589939998023</v>
          </cell>
        </row>
        <row r="555">
          <cell r="A555">
            <v>92210030</v>
          </cell>
          <cell r="B555" t="str">
            <v>アラログ　グリーンバスケット　オーバル</v>
          </cell>
          <cell r="C555">
            <v>3900</v>
          </cell>
          <cell r="D555" t="str">
            <v>○</v>
          </cell>
          <cell r="E555" t="str">
            <v>-</v>
          </cell>
          <cell r="F555">
            <v>4589939998085</v>
          </cell>
        </row>
        <row r="556">
          <cell r="A556">
            <v>92210031</v>
          </cell>
          <cell r="B556" t="str">
            <v>※▼アラログ　ウッドハンドルラウンドバッグ</v>
          </cell>
          <cell r="C556">
            <v>5800</v>
          </cell>
          <cell r="D556" t="str">
            <v>×</v>
          </cell>
          <cell r="E556" t="str">
            <v>廃番</v>
          </cell>
          <cell r="F556">
            <v>4589939998351</v>
          </cell>
        </row>
        <row r="557">
          <cell r="A557">
            <v>92210032</v>
          </cell>
          <cell r="B557" t="str">
            <v>※▼アラログ　ウッドハンドルレクトバッグ</v>
          </cell>
          <cell r="C557">
            <v>6800</v>
          </cell>
          <cell r="D557" t="str">
            <v>×</v>
          </cell>
          <cell r="E557" t="str">
            <v>廃番</v>
          </cell>
          <cell r="F557">
            <v>4589939998368</v>
          </cell>
        </row>
        <row r="558">
          <cell r="A558">
            <v>92210033</v>
          </cell>
          <cell r="B558" t="str">
            <v>アラログ　つり下げかご　５号鉢用</v>
          </cell>
          <cell r="C558">
            <v>3000</v>
          </cell>
          <cell r="D558" t="str">
            <v>△</v>
          </cell>
          <cell r="E558" t="str">
            <v>-</v>
          </cell>
          <cell r="F558">
            <v>4589939998375</v>
          </cell>
        </row>
        <row r="559">
          <cell r="A559">
            <v>92210034</v>
          </cell>
          <cell r="B559" t="str">
            <v>アラログ　つり下げかご　オーバル</v>
          </cell>
          <cell r="C559">
            <v>3000</v>
          </cell>
          <cell r="D559" t="str">
            <v>△</v>
          </cell>
          <cell r="E559" t="str">
            <v>-</v>
          </cell>
          <cell r="F559">
            <v>4589939998382</v>
          </cell>
        </row>
        <row r="560">
          <cell r="A560">
            <v>92210035</v>
          </cell>
          <cell r="B560" t="str">
            <v>ユグラ　ハンギングポットＳ</v>
          </cell>
          <cell r="C560">
            <v>3000</v>
          </cell>
          <cell r="D560" t="str">
            <v>△</v>
          </cell>
          <cell r="E560" t="str">
            <v>-</v>
          </cell>
          <cell r="F560">
            <v>4589939998399</v>
          </cell>
        </row>
        <row r="561">
          <cell r="A561">
            <v>92210036</v>
          </cell>
          <cell r="B561" t="str">
            <v>ユグラ　ハンギングポットＬ</v>
          </cell>
          <cell r="C561">
            <v>3500</v>
          </cell>
          <cell r="D561" t="str">
            <v>○</v>
          </cell>
          <cell r="E561" t="str">
            <v>-</v>
          </cell>
          <cell r="F561">
            <v>4589939998405</v>
          </cell>
        </row>
        <row r="562">
          <cell r="A562">
            <v>92230001</v>
          </cell>
          <cell r="B562" t="str">
            <v>※ジャガード織　ワンハンドルバッグ</v>
          </cell>
          <cell r="C562">
            <v>3200</v>
          </cell>
          <cell r="D562" t="str">
            <v>×</v>
          </cell>
          <cell r="E562" t="str">
            <v>廃番</v>
          </cell>
          <cell r="F562">
            <v>4589939996234</v>
          </cell>
        </row>
        <row r="563">
          <cell r="A563">
            <v>92230002</v>
          </cell>
          <cell r="B563" t="str">
            <v>※ジャガード織　トートバッグ</v>
          </cell>
          <cell r="C563">
            <v>4200</v>
          </cell>
          <cell r="D563" t="str">
            <v>×</v>
          </cell>
          <cell r="E563" t="str">
            <v>廃番</v>
          </cell>
          <cell r="F563">
            <v>4589939996241</v>
          </cell>
        </row>
        <row r="564">
          <cell r="A564">
            <v>92230003</v>
          </cell>
          <cell r="B564" t="str">
            <v>マクラメ　ハンギングポット　ラージ　ＮＴ</v>
          </cell>
          <cell r="C564">
            <v>1800</v>
          </cell>
          <cell r="D564" t="str">
            <v>○</v>
          </cell>
          <cell r="E564" t="str">
            <v>-</v>
          </cell>
          <cell r="F564">
            <v>4589939997170</v>
          </cell>
        </row>
        <row r="565">
          <cell r="A565">
            <v>92230004</v>
          </cell>
          <cell r="B565" t="str">
            <v>▲マクラメ　ハンギングポット　ラージ　ＢＫ</v>
          </cell>
          <cell r="C565">
            <v>1800</v>
          </cell>
          <cell r="D565" t="str">
            <v>○</v>
          </cell>
          <cell r="E565" t="str">
            <v>-</v>
          </cell>
          <cell r="F565">
            <v>4589939997187</v>
          </cell>
        </row>
        <row r="566">
          <cell r="A566">
            <v>92230005</v>
          </cell>
          <cell r="B566" t="str">
            <v>▲マクラメ　ハンギングポット２連　ＮＴ</v>
          </cell>
          <cell r="C566">
            <v>2000</v>
          </cell>
          <cell r="D566" t="str">
            <v>○</v>
          </cell>
          <cell r="E566" t="str">
            <v>-</v>
          </cell>
          <cell r="F566">
            <v>4589939997194</v>
          </cell>
        </row>
        <row r="567">
          <cell r="A567">
            <v>92230006</v>
          </cell>
          <cell r="B567" t="str">
            <v>▲マクラメ　ハンギングポット２連　ＢＫ</v>
          </cell>
          <cell r="C567">
            <v>2000</v>
          </cell>
          <cell r="D567" t="str">
            <v>○</v>
          </cell>
          <cell r="E567" t="str">
            <v>-</v>
          </cell>
          <cell r="F567">
            <v>4589939997200</v>
          </cell>
        </row>
        <row r="568">
          <cell r="A568">
            <v>92230007</v>
          </cell>
          <cell r="B568" t="str">
            <v>▲マクラメ　ドライフラワーハンギング</v>
          </cell>
          <cell r="C568">
            <v>1100</v>
          </cell>
          <cell r="D568" t="str">
            <v>△</v>
          </cell>
          <cell r="E568" t="str">
            <v>在庫限りで廃番</v>
          </cell>
          <cell r="F568">
            <v>4589939998092</v>
          </cell>
        </row>
        <row r="569">
          <cell r="A569">
            <v>92240001</v>
          </cell>
          <cell r="B569" t="str">
            <v>ユティル　ラウンドバスケットＳ</v>
          </cell>
          <cell r="C569">
            <v>450</v>
          </cell>
          <cell r="D569" t="str">
            <v>※</v>
          </cell>
          <cell r="E569" t="str">
            <v>5月2日頃入荷予定</v>
          </cell>
          <cell r="F569">
            <v>4589939995909</v>
          </cell>
        </row>
        <row r="570">
          <cell r="A570">
            <v>92240002</v>
          </cell>
          <cell r="B570" t="str">
            <v>ユティル　オーバルバスケット</v>
          </cell>
          <cell r="C570">
            <v>680</v>
          </cell>
          <cell r="D570" t="str">
            <v>○</v>
          </cell>
          <cell r="E570" t="str">
            <v>-</v>
          </cell>
          <cell r="F570">
            <v>4589939995916</v>
          </cell>
        </row>
        <row r="571">
          <cell r="A571">
            <v>92240003</v>
          </cell>
          <cell r="B571" t="str">
            <v>ユティル　ラウンドバスケットＭ</v>
          </cell>
          <cell r="C571">
            <v>680</v>
          </cell>
          <cell r="D571" t="str">
            <v>○</v>
          </cell>
          <cell r="E571" t="str">
            <v>-</v>
          </cell>
          <cell r="F571">
            <v>4589939995923</v>
          </cell>
        </row>
        <row r="572">
          <cell r="A572">
            <v>92240004</v>
          </cell>
          <cell r="B572" t="str">
            <v>ユティル　ラウンドバスケットＬ</v>
          </cell>
          <cell r="C572">
            <v>900</v>
          </cell>
          <cell r="D572" t="str">
            <v>※</v>
          </cell>
          <cell r="E572" t="str">
            <v>5月2日頃入荷予定</v>
          </cell>
          <cell r="F572">
            <v>4589939995930</v>
          </cell>
        </row>
        <row r="573">
          <cell r="A573">
            <v>92240005</v>
          </cell>
          <cell r="B573" t="str">
            <v>ユティル　トレイＳ</v>
          </cell>
          <cell r="C573">
            <v>1300</v>
          </cell>
          <cell r="D573" t="str">
            <v>○</v>
          </cell>
          <cell r="E573" t="str">
            <v>-</v>
          </cell>
          <cell r="F573">
            <v>4589939995947</v>
          </cell>
        </row>
        <row r="574">
          <cell r="A574">
            <v>92240006</v>
          </cell>
          <cell r="B574" t="str">
            <v>ユティル　トレイＬ</v>
          </cell>
          <cell r="C574">
            <v>1800</v>
          </cell>
          <cell r="D574" t="str">
            <v>△</v>
          </cell>
          <cell r="E574" t="str">
            <v>-</v>
          </cell>
          <cell r="F574">
            <v>4589939995954</v>
          </cell>
        </row>
        <row r="575">
          <cell r="A575">
            <v>92240007</v>
          </cell>
          <cell r="B575" t="str">
            <v>ユティル　ポットＳ</v>
          </cell>
          <cell r="C575">
            <v>1000</v>
          </cell>
          <cell r="D575" t="str">
            <v>○</v>
          </cell>
          <cell r="E575" t="str">
            <v>-</v>
          </cell>
          <cell r="F575">
            <v>4589939995961</v>
          </cell>
        </row>
        <row r="576">
          <cell r="A576">
            <v>92240008</v>
          </cell>
          <cell r="B576" t="str">
            <v>ユティル　ポットＬ</v>
          </cell>
          <cell r="C576">
            <v>1600</v>
          </cell>
          <cell r="D576" t="str">
            <v>○</v>
          </cell>
          <cell r="E576" t="str">
            <v>-</v>
          </cell>
          <cell r="F576">
            <v>4589939995978</v>
          </cell>
        </row>
        <row r="577">
          <cell r="A577">
            <v>92240009</v>
          </cell>
          <cell r="B577" t="str">
            <v>ユティル　オーバルハンドルバスケットＳ</v>
          </cell>
          <cell r="C577">
            <v>2000</v>
          </cell>
          <cell r="D577" t="str">
            <v>○</v>
          </cell>
          <cell r="E577" t="str">
            <v>-</v>
          </cell>
          <cell r="F577">
            <v>4589939995985</v>
          </cell>
        </row>
        <row r="578">
          <cell r="A578">
            <v>92240010</v>
          </cell>
          <cell r="B578" t="str">
            <v>ユティル　オーバルハンドルバスケットＬ</v>
          </cell>
          <cell r="C578">
            <v>2500</v>
          </cell>
          <cell r="D578" t="str">
            <v>○</v>
          </cell>
          <cell r="E578" t="str">
            <v>-</v>
          </cell>
          <cell r="F578">
            <v>4589939995992</v>
          </cell>
        </row>
        <row r="579">
          <cell r="A579">
            <v>92240011</v>
          </cell>
          <cell r="B579" t="str">
            <v>ユティル　ラウンドローバスケットＳ</v>
          </cell>
          <cell r="C579">
            <v>1300</v>
          </cell>
          <cell r="D579" t="str">
            <v>○</v>
          </cell>
          <cell r="E579" t="str">
            <v>-</v>
          </cell>
          <cell r="F579">
            <v>4589939997323</v>
          </cell>
        </row>
        <row r="580">
          <cell r="A580">
            <v>92240012</v>
          </cell>
          <cell r="B580" t="str">
            <v>ユティル　ラウンドローバスケットＬ</v>
          </cell>
          <cell r="C580">
            <v>1800</v>
          </cell>
          <cell r="D580" t="str">
            <v>○</v>
          </cell>
          <cell r="E580" t="str">
            <v>-</v>
          </cell>
          <cell r="F580">
            <v>4589939997330</v>
          </cell>
        </row>
        <row r="581">
          <cell r="A581">
            <v>92240013</v>
          </cell>
          <cell r="B581" t="str">
            <v>ユティル　オーバルワンハンドルバスケットＳ</v>
          </cell>
          <cell r="C581">
            <v>1300</v>
          </cell>
          <cell r="D581" t="str">
            <v>○</v>
          </cell>
          <cell r="E581" t="str">
            <v>-</v>
          </cell>
          <cell r="F581">
            <v>4589939997347</v>
          </cell>
        </row>
        <row r="582">
          <cell r="A582">
            <v>92240014</v>
          </cell>
          <cell r="B582" t="str">
            <v>ユティル　オーバルワンハンドルバスケットＬ</v>
          </cell>
          <cell r="C582">
            <v>2000</v>
          </cell>
          <cell r="D582" t="str">
            <v>○</v>
          </cell>
          <cell r="E582" t="str">
            <v>-</v>
          </cell>
          <cell r="F582">
            <v>4589939997354</v>
          </cell>
        </row>
        <row r="583">
          <cell r="A583">
            <v>92240015</v>
          </cell>
          <cell r="B583" t="str">
            <v>ユティル　ロングハンドル　ポットＳ</v>
          </cell>
          <cell r="C583">
            <v>1000</v>
          </cell>
          <cell r="D583" t="str">
            <v>○</v>
          </cell>
          <cell r="E583" t="str">
            <v>-</v>
          </cell>
          <cell r="F583">
            <v>4589939997361</v>
          </cell>
        </row>
        <row r="584">
          <cell r="A584">
            <v>92240016</v>
          </cell>
          <cell r="B584" t="str">
            <v>ユティル　ロングハンドル　ポットＬ</v>
          </cell>
          <cell r="C584">
            <v>1500</v>
          </cell>
          <cell r="D584" t="str">
            <v>○</v>
          </cell>
          <cell r="E584" t="str">
            <v>-</v>
          </cell>
          <cell r="F584">
            <v>4589939997378</v>
          </cell>
        </row>
        <row r="585">
          <cell r="A585">
            <v>92240017</v>
          </cell>
          <cell r="B585" t="str">
            <v>ユティル　フラワーポット　Ｓ</v>
          </cell>
          <cell r="C585">
            <v>800</v>
          </cell>
          <cell r="D585" t="str">
            <v>○</v>
          </cell>
          <cell r="E585" t="str">
            <v>-</v>
          </cell>
          <cell r="F585">
            <v>4589939997866</v>
          </cell>
        </row>
        <row r="586">
          <cell r="A586">
            <v>92240018</v>
          </cell>
          <cell r="B586" t="str">
            <v>ユティル　フラワーポット　Ｍ</v>
          </cell>
          <cell r="C586">
            <v>1100</v>
          </cell>
          <cell r="D586" t="str">
            <v>○</v>
          </cell>
          <cell r="E586" t="str">
            <v>-</v>
          </cell>
          <cell r="F586">
            <v>4589939997873</v>
          </cell>
        </row>
        <row r="587">
          <cell r="A587">
            <v>92240019</v>
          </cell>
          <cell r="B587" t="str">
            <v>ユティル　フラワーポット　Ｌ</v>
          </cell>
          <cell r="C587">
            <v>1500</v>
          </cell>
          <cell r="D587" t="str">
            <v>○</v>
          </cell>
          <cell r="E587" t="str">
            <v>-</v>
          </cell>
          <cell r="F587">
            <v>4589939997880</v>
          </cell>
        </row>
        <row r="588">
          <cell r="A588">
            <v>92240020</v>
          </cell>
          <cell r="B588" t="str">
            <v>ユティル　フラワーポット　ＬＬ</v>
          </cell>
          <cell r="C588">
            <v>1900</v>
          </cell>
          <cell r="D588" t="str">
            <v>△</v>
          </cell>
          <cell r="E588" t="str">
            <v>-</v>
          </cell>
          <cell r="F588">
            <v>4589939997897</v>
          </cell>
        </row>
        <row r="589">
          <cell r="A589">
            <v>92240021</v>
          </cell>
          <cell r="B589" t="str">
            <v>ユティル　アイアンラウンドラック</v>
          </cell>
          <cell r="C589">
            <v>3000</v>
          </cell>
          <cell r="D589" t="str">
            <v>※</v>
          </cell>
          <cell r="E589" t="str">
            <v>5月2日頃入荷予定</v>
          </cell>
          <cell r="F589">
            <v>4589939998436</v>
          </cell>
        </row>
        <row r="590">
          <cell r="A590">
            <v>92240022</v>
          </cell>
          <cell r="B590" t="str">
            <v>ユティル　アイアンスパイスラック</v>
          </cell>
          <cell r="C590">
            <v>3400</v>
          </cell>
          <cell r="D590" t="str">
            <v>○</v>
          </cell>
          <cell r="E590" t="str">
            <v>-</v>
          </cell>
          <cell r="F590">
            <v>4589939998443</v>
          </cell>
        </row>
        <row r="591">
          <cell r="A591">
            <v>92250001</v>
          </cell>
          <cell r="B591" t="str">
            <v>インブルーム　ガラスボウルベースＳ</v>
          </cell>
          <cell r="C591">
            <v>2200</v>
          </cell>
          <cell r="D591" t="str">
            <v>○</v>
          </cell>
          <cell r="E591" t="str">
            <v>-</v>
          </cell>
          <cell r="F591">
            <v>4589939995633</v>
          </cell>
        </row>
        <row r="592">
          <cell r="A592">
            <v>92250002</v>
          </cell>
          <cell r="B592" t="str">
            <v>▲インブルーム　ガラスボウルベースＬ</v>
          </cell>
          <cell r="C592">
            <v>3200</v>
          </cell>
          <cell r="D592" t="str">
            <v>○</v>
          </cell>
          <cell r="E592" t="str">
            <v>-</v>
          </cell>
          <cell r="F592">
            <v>4589939995640</v>
          </cell>
        </row>
        <row r="593">
          <cell r="A593">
            <v>92250003</v>
          </cell>
          <cell r="B593" t="str">
            <v>インブルーム　ハンギングフラワーベースＳ</v>
          </cell>
          <cell r="C593">
            <v>1200</v>
          </cell>
          <cell r="D593" t="str">
            <v>○</v>
          </cell>
          <cell r="E593" t="str">
            <v>-</v>
          </cell>
          <cell r="F593">
            <v>4589939996043</v>
          </cell>
        </row>
        <row r="594">
          <cell r="A594">
            <v>92250004</v>
          </cell>
          <cell r="B594" t="str">
            <v>インブルーム　ハンギングフラワーベースＬ</v>
          </cell>
          <cell r="C594">
            <v>1400</v>
          </cell>
          <cell r="D594" t="str">
            <v>○</v>
          </cell>
          <cell r="E594" t="str">
            <v>-</v>
          </cell>
          <cell r="F594">
            <v>4589939996050</v>
          </cell>
        </row>
        <row r="595">
          <cell r="A595">
            <v>92250005</v>
          </cell>
          <cell r="B595" t="str">
            <v>インブルーム　ダイヤオーナメント</v>
          </cell>
          <cell r="C595">
            <v>900</v>
          </cell>
          <cell r="D595" t="str">
            <v>○</v>
          </cell>
          <cell r="E595" t="str">
            <v>-</v>
          </cell>
          <cell r="F595">
            <v>4589939996289</v>
          </cell>
        </row>
        <row r="596">
          <cell r="A596">
            <v>92250006</v>
          </cell>
          <cell r="B596" t="str">
            <v>インブルーム　ダイヤオーナメント　ナロー</v>
          </cell>
          <cell r="C596">
            <v>900</v>
          </cell>
          <cell r="D596" t="str">
            <v>○</v>
          </cell>
          <cell r="E596" t="str">
            <v>-</v>
          </cell>
          <cell r="F596">
            <v>4589939996296</v>
          </cell>
        </row>
        <row r="597">
          <cell r="A597">
            <v>92250007</v>
          </cell>
          <cell r="B597" t="str">
            <v>インブルーム　ダイヤオーナメント　２連</v>
          </cell>
          <cell r="C597">
            <v>1300</v>
          </cell>
          <cell r="D597" t="str">
            <v>○</v>
          </cell>
          <cell r="E597" t="str">
            <v>-</v>
          </cell>
          <cell r="F597">
            <v>4589939996302</v>
          </cell>
        </row>
        <row r="598">
          <cell r="A598">
            <v>92250008</v>
          </cell>
          <cell r="B598" t="str">
            <v>▲インブルーム　スタンドガラスベースＳ</v>
          </cell>
          <cell r="C598">
            <v>2200</v>
          </cell>
          <cell r="D598" t="str">
            <v>○</v>
          </cell>
          <cell r="E598" t="str">
            <v>-</v>
          </cell>
          <cell r="F598">
            <v>4589939996906</v>
          </cell>
        </row>
        <row r="599">
          <cell r="A599">
            <v>92250009</v>
          </cell>
          <cell r="B599" t="str">
            <v>▲インブルーム　スタンドガラスベースＬ</v>
          </cell>
          <cell r="C599">
            <v>2800</v>
          </cell>
          <cell r="D599" t="str">
            <v>○</v>
          </cell>
          <cell r="E599" t="str">
            <v>-</v>
          </cell>
          <cell r="F599">
            <v>4589939996913</v>
          </cell>
        </row>
        <row r="600">
          <cell r="A600">
            <v>92250010</v>
          </cell>
          <cell r="B600" t="str">
            <v>▲インブルーム　ブラス＆アルミシリンダーベース　Ｓ</v>
          </cell>
          <cell r="C600">
            <v>1800</v>
          </cell>
          <cell r="D600" t="str">
            <v>○</v>
          </cell>
          <cell r="E600" t="str">
            <v>-</v>
          </cell>
          <cell r="F600">
            <v>4589939996920</v>
          </cell>
        </row>
        <row r="601">
          <cell r="A601">
            <v>92250011</v>
          </cell>
          <cell r="B601" t="str">
            <v>▲インブルーム　ブラス＆アルミシリンダーベース　Ｌ</v>
          </cell>
          <cell r="C601">
            <v>2200</v>
          </cell>
          <cell r="D601" t="str">
            <v>○</v>
          </cell>
          <cell r="E601" t="str">
            <v>-</v>
          </cell>
          <cell r="F601">
            <v>4589939996937</v>
          </cell>
        </row>
        <row r="602">
          <cell r="A602">
            <v>92250012</v>
          </cell>
          <cell r="B602" t="str">
            <v>※インブルーム　ブラスカードスタンドＳ（５個セット）</v>
          </cell>
          <cell r="C602">
            <v>1900</v>
          </cell>
          <cell r="D602" t="str">
            <v>×</v>
          </cell>
          <cell r="E602" t="str">
            <v>廃番</v>
          </cell>
          <cell r="F602">
            <v>4589939997026</v>
          </cell>
        </row>
        <row r="603">
          <cell r="A603">
            <v>92250013</v>
          </cell>
          <cell r="B603" t="str">
            <v>※インブルーム　ブラスカードスタンドＬ（３個セット）</v>
          </cell>
          <cell r="C603">
            <v>1800</v>
          </cell>
          <cell r="D603" t="str">
            <v>×</v>
          </cell>
          <cell r="E603" t="str">
            <v>廃番</v>
          </cell>
          <cell r="F603">
            <v>4589939997033</v>
          </cell>
        </row>
        <row r="604">
          <cell r="A604">
            <v>92250014</v>
          </cell>
          <cell r="B604" t="str">
            <v>※インブルーム　ブラスイーゼルＳ</v>
          </cell>
          <cell r="C604">
            <v>900</v>
          </cell>
          <cell r="D604" t="str">
            <v>×</v>
          </cell>
          <cell r="E604" t="str">
            <v>廃番</v>
          </cell>
          <cell r="F604">
            <v>4589939997040</v>
          </cell>
        </row>
        <row r="605">
          <cell r="A605">
            <v>92250015</v>
          </cell>
          <cell r="B605" t="str">
            <v>※インブルーム　ブラスイーゼルＬ</v>
          </cell>
          <cell r="C605">
            <v>1300</v>
          </cell>
          <cell r="D605" t="str">
            <v>×</v>
          </cell>
          <cell r="E605" t="str">
            <v>廃番</v>
          </cell>
          <cell r="F605">
            <v>4589939997057</v>
          </cell>
        </row>
        <row r="606">
          <cell r="A606">
            <v>92250016</v>
          </cell>
          <cell r="B606" t="str">
            <v>インブルームブラスハンギングガーランドバード</v>
          </cell>
          <cell r="C606">
            <v>2500</v>
          </cell>
          <cell r="D606" t="str">
            <v>○</v>
          </cell>
          <cell r="E606" t="str">
            <v>-</v>
          </cell>
          <cell r="F606">
            <v>4589939997743</v>
          </cell>
        </row>
        <row r="607">
          <cell r="A607">
            <v>92250017</v>
          </cell>
          <cell r="B607" t="str">
            <v>インブルームブラスハンギングガーランドムーン</v>
          </cell>
          <cell r="C607">
            <v>2900</v>
          </cell>
          <cell r="D607" t="str">
            <v>○</v>
          </cell>
          <cell r="E607" t="str">
            <v>-</v>
          </cell>
          <cell r="F607">
            <v>4589939997750</v>
          </cell>
        </row>
        <row r="608">
          <cell r="A608">
            <v>92250018</v>
          </cell>
          <cell r="B608" t="str">
            <v>インブルームブラスハンギングガーランドマルチ</v>
          </cell>
          <cell r="C608">
            <v>2900</v>
          </cell>
          <cell r="D608" t="str">
            <v>○</v>
          </cell>
          <cell r="E608" t="str">
            <v>-</v>
          </cell>
          <cell r="F608">
            <v>4589939997767</v>
          </cell>
        </row>
        <row r="609">
          <cell r="A609">
            <v>92250019</v>
          </cell>
          <cell r="B609" t="str">
            <v>インブルーム　ブラススタンドミラーＳ</v>
          </cell>
          <cell r="C609">
            <v>2900</v>
          </cell>
          <cell r="D609" t="str">
            <v>○</v>
          </cell>
          <cell r="E609" t="str">
            <v>-</v>
          </cell>
          <cell r="F609">
            <v>4589939997682</v>
          </cell>
        </row>
        <row r="610">
          <cell r="A610">
            <v>92250020</v>
          </cell>
          <cell r="B610" t="str">
            <v>インブルーム　ブラススタンドミラーＬ</v>
          </cell>
          <cell r="C610">
            <v>3600</v>
          </cell>
          <cell r="D610" t="str">
            <v>○</v>
          </cell>
          <cell r="E610" t="str">
            <v>-</v>
          </cell>
          <cell r="F610">
            <v>4589939997699</v>
          </cell>
        </row>
        <row r="611">
          <cell r="A611">
            <v>92250021</v>
          </cell>
          <cell r="B611" t="str">
            <v>インブルーム　ブラスウォールミラーＳ</v>
          </cell>
          <cell r="C611">
            <v>2700</v>
          </cell>
          <cell r="D611" t="str">
            <v>○</v>
          </cell>
          <cell r="E611" t="str">
            <v>-</v>
          </cell>
          <cell r="F611">
            <v>4589939997705</v>
          </cell>
        </row>
        <row r="612">
          <cell r="A612">
            <v>92250022</v>
          </cell>
          <cell r="B612" t="str">
            <v>インブルーム　ブラスウォールミラーＬ</v>
          </cell>
          <cell r="C612">
            <v>3600</v>
          </cell>
          <cell r="D612" t="str">
            <v>○</v>
          </cell>
          <cell r="E612" t="str">
            <v>-</v>
          </cell>
          <cell r="F612">
            <v>4589939997712</v>
          </cell>
        </row>
        <row r="613">
          <cell r="A613">
            <v>92250023</v>
          </cell>
          <cell r="B613" t="str">
            <v>▲インブルーム　ドライフラワーベースＳ</v>
          </cell>
          <cell r="C613">
            <v>1200</v>
          </cell>
          <cell r="D613" t="str">
            <v>○</v>
          </cell>
          <cell r="E613" t="str">
            <v>-</v>
          </cell>
          <cell r="F613">
            <v>4589939997941</v>
          </cell>
        </row>
        <row r="614">
          <cell r="A614">
            <v>92250024</v>
          </cell>
          <cell r="B614" t="str">
            <v>▲インブルーム　ドライフラワーベースＬ</v>
          </cell>
          <cell r="C614">
            <v>1400</v>
          </cell>
          <cell r="D614" t="str">
            <v>○</v>
          </cell>
          <cell r="E614" t="str">
            <v>-</v>
          </cell>
          <cell r="F614">
            <v>4589939997958</v>
          </cell>
        </row>
        <row r="615">
          <cell r="A615">
            <v>92250025</v>
          </cell>
          <cell r="B615" t="str">
            <v>※インブルーム　ブラスペーパーウェイト　ＳＩＴＴＩＮＧ　ＣＡＴ</v>
          </cell>
          <cell r="C615">
            <v>1800</v>
          </cell>
          <cell r="D615" t="str">
            <v>×</v>
          </cell>
          <cell r="E615" t="str">
            <v>廃番</v>
          </cell>
          <cell r="F615">
            <v>4589939997774</v>
          </cell>
        </row>
        <row r="616">
          <cell r="A616">
            <v>92250026</v>
          </cell>
          <cell r="B616" t="str">
            <v>※インブルーム　ブラスペーパーウェイト　ＳＴＡＮＤＩＮＧ　ＣＡＴ</v>
          </cell>
          <cell r="C616">
            <v>1800</v>
          </cell>
          <cell r="D616" t="str">
            <v>×</v>
          </cell>
          <cell r="E616" t="str">
            <v>廃番</v>
          </cell>
          <cell r="F616">
            <v>4589939997781</v>
          </cell>
        </row>
        <row r="617">
          <cell r="A617">
            <v>92250027</v>
          </cell>
          <cell r="B617" t="str">
            <v>※インブルーム　ブラスペーパーウェイト　ＳＷＡＮ</v>
          </cell>
          <cell r="C617">
            <v>1800</v>
          </cell>
          <cell r="D617" t="str">
            <v>×</v>
          </cell>
          <cell r="E617" t="str">
            <v>廃番</v>
          </cell>
          <cell r="F617">
            <v>4589939997798</v>
          </cell>
        </row>
        <row r="618">
          <cell r="A618">
            <v>92250028</v>
          </cell>
          <cell r="B618" t="str">
            <v>※インブルーム　ブラスペーパーウェイト　ＢＩＲＤ</v>
          </cell>
          <cell r="C618">
            <v>1800</v>
          </cell>
          <cell r="D618" t="str">
            <v>×</v>
          </cell>
          <cell r="E618" t="str">
            <v>廃番</v>
          </cell>
          <cell r="F618">
            <v>4589939997804</v>
          </cell>
        </row>
        <row r="619">
          <cell r="A619">
            <v>92250029</v>
          </cell>
          <cell r="B619" t="str">
            <v>※インブルーム　ブラスペーパーウェイト　ＯＷＬ</v>
          </cell>
          <cell r="C619">
            <v>1800</v>
          </cell>
          <cell r="D619" t="str">
            <v>×</v>
          </cell>
          <cell r="E619" t="str">
            <v>廃番</v>
          </cell>
          <cell r="F619">
            <v>4589939997811</v>
          </cell>
        </row>
        <row r="620">
          <cell r="A620">
            <v>92250030</v>
          </cell>
          <cell r="B620" t="str">
            <v>▲サントリナ　アルミロングレクトトレイＳ</v>
          </cell>
          <cell r="C620">
            <v>1900</v>
          </cell>
          <cell r="D620" t="str">
            <v>○</v>
          </cell>
          <cell r="E620" t="str">
            <v>-</v>
          </cell>
          <cell r="F620">
            <v>4589939997828</v>
          </cell>
        </row>
        <row r="621">
          <cell r="A621">
            <v>92250031</v>
          </cell>
          <cell r="B621" t="str">
            <v>▲サントリナ　アルミロングレクトトレイＬ</v>
          </cell>
          <cell r="C621">
            <v>2700</v>
          </cell>
          <cell r="D621" t="str">
            <v>○</v>
          </cell>
          <cell r="E621" t="str">
            <v>-</v>
          </cell>
          <cell r="F621">
            <v>4589939997835</v>
          </cell>
        </row>
        <row r="622">
          <cell r="A622">
            <v>92250032</v>
          </cell>
          <cell r="B622" t="str">
            <v>サントリナ　アルミスタンドトレイＳ</v>
          </cell>
          <cell r="C622">
            <v>1800</v>
          </cell>
          <cell r="D622" t="str">
            <v>※</v>
          </cell>
          <cell r="E622" t="str">
            <v>5月16日頃入荷予定</v>
          </cell>
          <cell r="F622">
            <v>4589939997842</v>
          </cell>
        </row>
        <row r="623">
          <cell r="A623">
            <v>92250033</v>
          </cell>
          <cell r="B623" t="str">
            <v>サントリナ　アルミスタンドトレイＬ</v>
          </cell>
          <cell r="C623">
            <v>2700</v>
          </cell>
          <cell r="D623" t="str">
            <v>○</v>
          </cell>
          <cell r="E623" t="str">
            <v>-</v>
          </cell>
          <cell r="F623">
            <v>4589939997859</v>
          </cell>
        </row>
        <row r="624">
          <cell r="A624">
            <v>92250034</v>
          </cell>
          <cell r="B624" t="str">
            <v>▲インブルーム　　アルミシリンダースタンドＳ</v>
          </cell>
          <cell r="C624">
            <v>1900</v>
          </cell>
          <cell r="D624" t="str">
            <v>○</v>
          </cell>
          <cell r="E624" t="str">
            <v>-</v>
          </cell>
          <cell r="F624">
            <v>4589939998160</v>
          </cell>
        </row>
        <row r="625">
          <cell r="A625">
            <v>92250035</v>
          </cell>
          <cell r="B625" t="str">
            <v>▲インブルーム　　アルミシリンダースタンドＬ</v>
          </cell>
          <cell r="C625">
            <v>2200</v>
          </cell>
          <cell r="D625" t="str">
            <v>○</v>
          </cell>
          <cell r="E625" t="str">
            <v>-</v>
          </cell>
          <cell r="F625">
            <v>4589939998177</v>
          </cell>
        </row>
        <row r="626">
          <cell r="A626">
            <v>92250036</v>
          </cell>
          <cell r="B626" t="str">
            <v>▲サントリナ　アルミハンギングガラスベース　ヘキサゴン</v>
          </cell>
          <cell r="C626">
            <v>1900</v>
          </cell>
          <cell r="D626" t="str">
            <v>○</v>
          </cell>
          <cell r="E626" t="str">
            <v>-</v>
          </cell>
          <cell r="F626">
            <v>4589939998450</v>
          </cell>
        </row>
        <row r="627">
          <cell r="A627">
            <v>92250037</v>
          </cell>
          <cell r="B627" t="str">
            <v>※サントリナ　アルミハンギングガラスベース　ラウンド</v>
          </cell>
          <cell r="C627">
            <v>1900</v>
          </cell>
          <cell r="D627" t="str">
            <v>×</v>
          </cell>
          <cell r="E627" t="str">
            <v>廃番</v>
          </cell>
          <cell r="F627">
            <v>4589939998467</v>
          </cell>
        </row>
        <row r="628">
          <cell r="A628">
            <v>92250038</v>
          </cell>
          <cell r="B628" t="str">
            <v>▲サントリナ　アルミガラスベース　オーバル</v>
          </cell>
          <cell r="C628">
            <v>2400</v>
          </cell>
          <cell r="D628" t="str">
            <v>△</v>
          </cell>
          <cell r="E628" t="str">
            <v>在庫限りで廃番</v>
          </cell>
          <cell r="F628">
            <v>4589939998474</v>
          </cell>
        </row>
        <row r="629">
          <cell r="A629">
            <v>92250039</v>
          </cell>
          <cell r="B629" t="str">
            <v>▲サントリナ　アルミガラスベース　トライアングル</v>
          </cell>
          <cell r="C629">
            <v>2400</v>
          </cell>
          <cell r="D629" t="str">
            <v>○</v>
          </cell>
          <cell r="E629" t="str">
            <v>-</v>
          </cell>
          <cell r="F629">
            <v>4589939998481</v>
          </cell>
        </row>
        <row r="630">
          <cell r="A630">
            <v>92250040</v>
          </cell>
          <cell r="B630" t="str">
            <v>▲サントリナ　アルミガラスベース　２連</v>
          </cell>
          <cell r="C630">
            <v>3000</v>
          </cell>
          <cell r="D630" t="str">
            <v>○</v>
          </cell>
          <cell r="E630" t="str">
            <v>-</v>
          </cell>
          <cell r="F630">
            <v>4589939998498</v>
          </cell>
        </row>
        <row r="631">
          <cell r="A631">
            <v>92270001</v>
          </cell>
          <cell r="B631" t="str">
            <v>※アルアソリッド　アンブレラスタンド　ＢＫ</v>
          </cell>
          <cell r="C631">
            <v>4500</v>
          </cell>
          <cell r="D631" t="str">
            <v>×</v>
          </cell>
          <cell r="E631" t="str">
            <v>廃番</v>
          </cell>
          <cell r="F631">
            <v>4589939998276</v>
          </cell>
        </row>
        <row r="632">
          <cell r="A632">
            <v>92270002</v>
          </cell>
          <cell r="B632" t="str">
            <v>※アルアソリッド　アンブレラスタンド　ＷＨ</v>
          </cell>
          <cell r="C632">
            <v>4500</v>
          </cell>
          <cell r="D632" t="str">
            <v>×</v>
          </cell>
          <cell r="E632" t="str">
            <v>廃番</v>
          </cell>
          <cell r="F632">
            <v>4589939998283</v>
          </cell>
        </row>
        <row r="633">
          <cell r="A633">
            <v>92280001</v>
          </cell>
          <cell r="B633" t="str">
            <v>※シナリーベース　ダリア</v>
          </cell>
          <cell r="C633">
            <v>3200</v>
          </cell>
          <cell r="D633" t="str">
            <v>×</v>
          </cell>
          <cell r="E633" t="str">
            <v>廃番</v>
          </cell>
          <cell r="F633">
            <v>4589939995879</v>
          </cell>
        </row>
        <row r="634">
          <cell r="A634">
            <v>92280002</v>
          </cell>
          <cell r="B634" t="str">
            <v>▲シナリーベース　ユーカリ</v>
          </cell>
          <cell r="C634">
            <v>3600</v>
          </cell>
          <cell r="D634" t="str">
            <v>○</v>
          </cell>
          <cell r="E634" t="str">
            <v>-</v>
          </cell>
          <cell r="F634">
            <v>4589939995886</v>
          </cell>
        </row>
        <row r="635">
          <cell r="A635">
            <v>92280003</v>
          </cell>
          <cell r="B635" t="str">
            <v>▲シナリーベース　オリーブ</v>
          </cell>
          <cell r="C635">
            <v>3600</v>
          </cell>
          <cell r="D635" t="str">
            <v>×</v>
          </cell>
          <cell r="E635" t="str">
            <v>廃番</v>
          </cell>
          <cell r="F635">
            <v>4589939995893</v>
          </cell>
        </row>
        <row r="636">
          <cell r="A636">
            <v>92280004</v>
          </cell>
          <cell r="B636" t="str">
            <v>▲シナリー　ウッド＆ガラスベース　ドームＳ</v>
          </cell>
          <cell r="C636">
            <v>2400</v>
          </cell>
          <cell r="D636" t="str">
            <v>○</v>
          </cell>
          <cell r="E636" t="str">
            <v>-</v>
          </cell>
          <cell r="F636">
            <v>4589939997903</v>
          </cell>
        </row>
        <row r="637">
          <cell r="A637">
            <v>92280005</v>
          </cell>
          <cell r="B637" t="str">
            <v>▲シナリー　ウッド＆ガラスベース　ドームＬ</v>
          </cell>
          <cell r="C637">
            <v>3400</v>
          </cell>
          <cell r="D637" t="str">
            <v>○</v>
          </cell>
          <cell r="E637" t="str">
            <v>-</v>
          </cell>
          <cell r="F637">
            <v>4589939997910</v>
          </cell>
        </row>
        <row r="638">
          <cell r="A638">
            <v>92280006</v>
          </cell>
          <cell r="B638" t="str">
            <v>シナリー　ウッド＆ガラスベース　チムニーＳ</v>
          </cell>
          <cell r="C638">
            <v>2400</v>
          </cell>
          <cell r="D638" t="str">
            <v>○</v>
          </cell>
          <cell r="E638" t="str">
            <v>-</v>
          </cell>
          <cell r="F638">
            <v>4589939997927</v>
          </cell>
        </row>
        <row r="639">
          <cell r="A639">
            <v>92280007</v>
          </cell>
          <cell r="B639" t="str">
            <v>シナリー　ウッド＆ガラスベース　チムニーＬ</v>
          </cell>
          <cell r="C639">
            <v>3400</v>
          </cell>
          <cell r="D639" t="str">
            <v>○</v>
          </cell>
          <cell r="E639" t="str">
            <v>-</v>
          </cell>
          <cell r="F639">
            <v>4589939997934</v>
          </cell>
        </row>
        <row r="640">
          <cell r="A640">
            <v>92280008</v>
          </cell>
          <cell r="B640" t="str">
            <v>▲シナリー　ハンギングオーナメントベース　オニオン　ＧＹ</v>
          </cell>
          <cell r="C640">
            <v>1300</v>
          </cell>
          <cell r="D640" t="str">
            <v>○</v>
          </cell>
          <cell r="E640" t="str">
            <v>-</v>
          </cell>
          <cell r="F640">
            <v>4589939998030</v>
          </cell>
        </row>
        <row r="641">
          <cell r="A641">
            <v>92280009</v>
          </cell>
          <cell r="B641" t="str">
            <v>▲シナリー　ハンギングオーナメントベース　ゴード　ＧＹ</v>
          </cell>
          <cell r="C641">
            <v>1400</v>
          </cell>
          <cell r="D641" t="str">
            <v>×</v>
          </cell>
          <cell r="E641" t="str">
            <v>廃番</v>
          </cell>
          <cell r="F641">
            <v>4589939998047</v>
          </cell>
        </row>
        <row r="642">
          <cell r="A642">
            <v>92290001</v>
          </cell>
          <cell r="B642" t="str">
            <v>※レザーハンドルカバー　ＢＫ</v>
          </cell>
          <cell r="C642">
            <v>1100</v>
          </cell>
          <cell r="D642" t="str">
            <v>×</v>
          </cell>
          <cell r="E642" t="str">
            <v>廃番</v>
          </cell>
          <cell r="F642">
            <v>4589939995848</v>
          </cell>
        </row>
        <row r="643">
          <cell r="A643">
            <v>92290002</v>
          </cell>
          <cell r="B643" t="str">
            <v>※レザーハンドルカバー　ＮＡ</v>
          </cell>
          <cell r="C643">
            <v>1100</v>
          </cell>
          <cell r="D643" t="str">
            <v>×</v>
          </cell>
          <cell r="E643" t="str">
            <v>廃番</v>
          </cell>
          <cell r="F643">
            <v>4589939995855</v>
          </cell>
        </row>
        <row r="644">
          <cell r="A644">
            <v>92290003</v>
          </cell>
          <cell r="B644" t="str">
            <v>※レザーハンドルカバー　ＢＲ</v>
          </cell>
          <cell r="C644">
            <v>1100</v>
          </cell>
          <cell r="D644" t="str">
            <v>×</v>
          </cell>
          <cell r="E644" t="str">
            <v>廃番</v>
          </cell>
          <cell r="F644">
            <v>4589939995862</v>
          </cell>
        </row>
        <row r="645">
          <cell r="A645">
            <v>92300001</v>
          </cell>
          <cell r="B645" t="str">
            <v>(改定)ナインマーケ　パイン　キャンドルスタンドＳ</v>
          </cell>
          <cell r="C645">
            <v>2500</v>
          </cell>
          <cell r="D645" t="str">
            <v>○</v>
          </cell>
          <cell r="E645" t="str">
            <v>-</v>
          </cell>
          <cell r="F645">
            <v>4589939999600</v>
          </cell>
        </row>
        <row r="646">
          <cell r="A646">
            <v>92300002</v>
          </cell>
          <cell r="B646" t="str">
            <v>(改定)ナインマーケ　パイン　キャンドルスタンドＬ</v>
          </cell>
          <cell r="C646">
            <v>2700</v>
          </cell>
          <cell r="D646" t="str">
            <v>○</v>
          </cell>
          <cell r="E646" t="str">
            <v>-</v>
          </cell>
          <cell r="F646">
            <v>4589939999617</v>
          </cell>
        </row>
        <row r="647">
          <cell r="A647">
            <v>92300003</v>
          </cell>
          <cell r="B647" t="str">
            <v>(改定)ナインマーケ　パインラウンドスツール（送料８００）</v>
          </cell>
          <cell r="C647">
            <v>13500</v>
          </cell>
          <cell r="D647" t="str">
            <v>△</v>
          </cell>
          <cell r="E647" t="str">
            <v>-</v>
          </cell>
          <cell r="F647">
            <v>4589940001255</v>
          </cell>
        </row>
        <row r="648">
          <cell r="A648">
            <v>92300004</v>
          </cell>
          <cell r="B648" t="str">
            <v>(改定)ナインマーケ　パインレクトスツール（送料８００）</v>
          </cell>
          <cell r="C648">
            <v>13500</v>
          </cell>
          <cell r="D648" t="str">
            <v>※</v>
          </cell>
          <cell r="E648" t="str">
            <v>5月16日頃入荷予定</v>
          </cell>
          <cell r="F648">
            <v>4589940001262</v>
          </cell>
        </row>
        <row r="649">
          <cell r="A649">
            <v>92310001</v>
          </cell>
          <cell r="B649" t="str">
            <v>※アラログ＆アイアン　サイドテーブル（送料８００）</v>
          </cell>
          <cell r="C649">
            <v>15000</v>
          </cell>
          <cell r="D649" t="str">
            <v>×</v>
          </cell>
          <cell r="E649" t="str">
            <v>廃番</v>
          </cell>
          <cell r="F649">
            <v>4589939999211</v>
          </cell>
        </row>
        <row r="650">
          <cell r="A650">
            <v>92310002</v>
          </cell>
          <cell r="B650" t="str">
            <v>※アラログ＆アイアン　バスケットスタンド（送料８００）</v>
          </cell>
          <cell r="C650">
            <v>16000</v>
          </cell>
          <cell r="D650" t="str">
            <v>×</v>
          </cell>
          <cell r="E650" t="str">
            <v>廃番</v>
          </cell>
          <cell r="F650">
            <v>4589939999228</v>
          </cell>
        </row>
        <row r="651">
          <cell r="A651">
            <v>92310003</v>
          </cell>
          <cell r="B651" t="str">
            <v>▲アラログ　ガラスフラワーベースＡ</v>
          </cell>
          <cell r="C651">
            <v>2900</v>
          </cell>
          <cell r="D651" t="str">
            <v>○</v>
          </cell>
          <cell r="E651" t="str">
            <v>-</v>
          </cell>
          <cell r="F651">
            <v>4589939999136</v>
          </cell>
        </row>
        <row r="652">
          <cell r="A652">
            <v>92310004</v>
          </cell>
          <cell r="B652" t="str">
            <v>▲アラログ　ガラスフラワーベースＢ</v>
          </cell>
          <cell r="C652">
            <v>3200</v>
          </cell>
          <cell r="D652" t="str">
            <v>○</v>
          </cell>
          <cell r="E652" t="str">
            <v>-</v>
          </cell>
          <cell r="F652">
            <v>4589939999143</v>
          </cell>
        </row>
        <row r="653">
          <cell r="A653">
            <v>92310005</v>
          </cell>
          <cell r="B653" t="str">
            <v>▲アラログ　ガラスフラワーベースＣ</v>
          </cell>
          <cell r="C653">
            <v>3200</v>
          </cell>
          <cell r="D653" t="str">
            <v>△</v>
          </cell>
          <cell r="E653" t="str">
            <v>在庫限りで廃番</v>
          </cell>
          <cell r="F653">
            <v>4589939999150</v>
          </cell>
        </row>
        <row r="654">
          <cell r="A654">
            <v>92310006</v>
          </cell>
          <cell r="B654" t="str">
            <v>アラログ　スタンドストレージ（送料１０００）</v>
          </cell>
          <cell r="C654">
            <v>13200</v>
          </cell>
          <cell r="D654" t="str">
            <v>○</v>
          </cell>
          <cell r="E654" t="str">
            <v>-</v>
          </cell>
          <cell r="F654">
            <v>4589939999167</v>
          </cell>
        </row>
        <row r="655">
          <cell r="A655">
            <v>92310007</v>
          </cell>
          <cell r="B655" t="str">
            <v>▲アラログシェードハングランプ　ＴＹＰＥ１</v>
          </cell>
          <cell r="C655">
            <v>4000</v>
          </cell>
          <cell r="D655" t="str">
            <v>△</v>
          </cell>
          <cell r="E655" t="str">
            <v>-</v>
          </cell>
          <cell r="F655">
            <v>4589939999990</v>
          </cell>
        </row>
        <row r="656">
          <cell r="A656">
            <v>92310008</v>
          </cell>
          <cell r="B656" t="str">
            <v>アラログシェードハングランプ　ＴＹＰＥ２</v>
          </cell>
          <cell r="C656">
            <v>4400</v>
          </cell>
          <cell r="D656" t="str">
            <v>○</v>
          </cell>
          <cell r="E656" t="str">
            <v>-</v>
          </cell>
          <cell r="F656">
            <v>4589940000012</v>
          </cell>
        </row>
        <row r="657">
          <cell r="A657">
            <v>92310009</v>
          </cell>
          <cell r="B657" t="str">
            <v>▲アラログ　パニエバスケットＳ</v>
          </cell>
          <cell r="C657">
            <v>3200</v>
          </cell>
          <cell r="D657" t="str">
            <v>×</v>
          </cell>
          <cell r="E657" t="str">
            <v>廃番</v>
          </cell>
          <cell r="F657">
            <v>4589940000173</v>
          </cell>
        </row>
        <row r="658">
          <cell r="A658">
            <v>92310010</v>
          </cell>
          <cell r="B658" t="str">
            <v>▲アラログ　パニエバスケットＭ</v>
          </cell>
          <cell r="C658">
            <v>3600</v>
          </cell>
          <cell r="D658" t="str">
            <v>△</v>
          </cell>
          <cell r="E658" t="str">
            <v>在庫限りで廃番</v>
          </cell>
          <cell r="F658">
            <v>4589940000180</v>
          </cell>
        </row>
        <row r="659">
          <cell r="A659">
            <v>92310011</v>
          </cell>
          <cell r="B659" t="str">
            <v>アラログ　パニエバスケットＬ</v>
          </cell>
          <cell r="C659">
            <v>4500</v>
          </cell>
          <cell r="D659" t="str">
            <v>○</v>
          </cell>
          <cell r="E659" t="str">
            <v>-</v>
          </cell>
          <cell r="F659">
            <v>4589940000197</v>
          </cell>
        </row>
        <row r="660">
          <cell r="A660">
            <v>92340001</v>
          </cell>
          <cell r="B660" t="str">
            <v>ユティル　ブレッドケース</v>
          </cell>
          <cell r="C660">
            <v>4900</v>
          </cell>
          <cell r="D660" t="str">
            <v>※</v>
          </cell>
          <cell r="E660" t="str">
            <v>5月2日頃入荷予定</v>
          </cell>
          <cell r="F660">
            <v>4589939998818</v>
          </cell>
        </row>
        <row r="661">
          <cell r="A661">
            <v>92340002</v>
          </cell>
          <cell r="B661" t="str">
            <v>※ユティル　ウォールシェルフＳ</v>
          </cell>
          <cell r="C661">
            <v>1600</v>
          </cell>
          <cell r="D661" t="str">
            <v>×</v>
          </cell>
          <cell r="E661" t="str">
            <v>廃番</v>
          </cell>
          <cell r="F661">
            <v>4589939998825</v>
          </cell>
        </row>
        <row r="662">
          <cell r="A662">
            <v>92340003</v>
          </cell>
          <cell r="B662" t="str">
            <v>※ユティル　ウォールシェルフＬ</v>
          </cell>
          <cell r="C662">
            <v>2000</v>
          </cell>
          <cell r="D662" t="str">
            <v>×</v>
          </cell>
          <cell r="E662" t="str">
            <v>廃番</v>
          </cell>
          <cell r="F662">
            <v>4589939998832</v>
          </cell>
        </row>
        <row r="663">
          <cell r="A663">
            <v>92340004</v>
          </cell>
          <cell r="B663" t="str">
            <v>ユティル　オーバルバスケットＬ</v>
          </cell>
          <cell r="C663">
            <v>1200</v>
          </cell>
          <cell r="D663" t="str">
            <v>※</v>
          </cell>
          <cell r="E663" t="str">
            <v>5月2日頃入荷予定</v>
          </cell>
          <cell r="F663">
            <v>4589939998849</v>
          </cell>
        </row>
        <row r="664">
          <cell r="A664">
            <v>92340005</v>
          </cell>
          <cell r="B664" t="str">
            <v>ユティル　トレイＬＬ</v>
          </cell>
          <cell r="C664">
            <v>2600</v>
          </cell>
          <cell r="D664" t="str">
            <v>×</v>
          </cell>
          <cell r="E664" t="str">
            <v>5月下旬以降</v>
          </cell>
          <cell r="F664">
            <v>4589939998856</v>
          </cell>
        </row>
        <row r="665">
          <cell r="A665">
            <v>92340006</v>
          </cell>
          <cell r="B665" t="str">
            <v>ユティルオクタ　キッチンストッカーバスケット</v>
          </cell>
          <cell r="C665">
            <v>2500</v>
          </cell>
          <cell r="D665" t="str">
            <v>○</v>
          </cell>
          <cell r="E665" t="str">
            <v>-</v>
          </cell>
          <cell r="F665">
            <v>4589939998726</v>
          </cell>
        </row>
        <row r="666">
          <cell r="A666">
            <v>92340007</v>
          </cell>
          <cell r="B666" t="str">
            <v>ユティルオクタ　オーバルワンハンドルバスケット</v>
          </cell>
          <cell r="C666">
            <v>3000</v>
          </cell>
          <cell r="D666" t="str">
            <v>○</v>
          </cell>
          <cell r="E666" t="str">
            <v>-</v>
          </cell>
          <cell r="F666">
            <v>4589939998733</v>
          </cell>
        </row>
        <row r="667">
          <cell r="A667">
            <v>92340008</v>
          </cell>
          <cell r="B667" t="str">
            <v>ユティルオクタ　レクトバスケット　ハイ</v>
          </cell>
          <cell r="C667">
            <v>3200</v>
          </cell>
          <cell r="D667" t="str">
            <v>○</v>
          </cell>
          <cell r="E667" t="str">
            <v>-</v>
          </cell>
          <cell r="F667">
            <v>4589939998740</v>
          </cell>
        </row>
        <row r="668">
          <cell r="A668">
            <v>92340009</v>
          </cell>
          <cell r="B668" t="str">
            <v>ユティルオクタ　レクトバスケット</v>
          </cell>
          <cell r="C668">
            <v>3400</v>
          </cell>
          <cell r="D668" t="str">
            <v>○</v>
          </cell>
          <cell r="E668" t="str">
            <v>-</v>
          </cell>
          <cell r="F668">
            <v>4589939998757</v>
          </cell>
        </row>
        <row r="669">
          <cell r="A669">
            <v>92340010</v>
          </cell>
          <cell r="B669" t="str">
            <v>ユティルオクタ　スタッキングバスケット</v>
          </cell>
          <cell r="C669">
            <v>4900</v>
          </cell>
          <cell r="D669" t="str">
            <v>△</v>
          </cell>
          <cell r="E669" t="str">
            <v>-</v>
          </cell>
          <cell r="F669">
            <v>4589939998764</v>
          </cell>
        </row>
        <row r="670">
          <cell r="A670">
            <v>92340011</v>
          </cell>
          <cell r="B670" t="str">
            <v>ユティルオクタ　ポットスタンド　Ｓ</v>
          </cell>
          <cell r="C670">
            <v>3800</v>
          </cell>
          <cell r="D670" t="str">
            <v>○</v>
          </cell>
          <cell r="E670" t="str">
            <v>-</v>
          </cell>
          <cell r="F670">
            <v>4589939998771</v>
          </cell>
        </row>
        <row r="671">
          <cell r="A671">
            <v>92340012</v>
          </cell>
          <cell r="B671" t="str">
            <v>ユティルオクタ　ポットスタンド　Ｓ　ワイド</v>
          </cell>
          <cell r="C671">
            <v>6900</v>
          </cell>
          <cell r="D671" t="str">
            <v>△</v>
          </cell>
          <cell r="E671" t="str">
            <v>-</v>
          </cell>
          <cell r="F671">
            <v>4589939998788</v>
          </cell>
        </row>
        <row r="672">
          <cell r="A672">
            <v>92340013</v>
          </cell>
          <cell r="B672" t="str">
            <v>ユティルオクタ　ポットスタンド　Ｌ</v>
          </cell>
          <cell r="C672">
            <v>4500</v>
          </cell>
          <cell r="D672" t="str">
            <v>○</v>
          </cell>
          <cell r="E672" t="str">
            <v>-</v>
          </cell>
          <cell r="F672">
            <v>4589939998795</v>
          </cell>
        </row>
        <row r="673">
          <cell r="A673">
            <v>92340014</v>
          </cell>
          <cell r="B673" t="str">
            <v>ユティルオクタ　ポットスタンド　Ｌ　ワイド</v>
          </cell>
          <cell r="C673">
            <v>7900</v>
          </cell>
          <cell r="D673" t="str">
            <v>△</v>
          </cell>
          <cell r="E673" t="str">
            <v>-</v>
          </cell>
          <cell r="F673">
            <v>4589939998801</v>
          </cell>
        </row>
        <row r="674">
          <cell r="A674">
            <v>92340015</v>
          </cell>
          <cell r="B674" t="str">
            <v>※ユティル　ピクニッククーラーバッグＳ　ＷＨ</v>
          </cell>
          <cell r="C674">
            <v>3900</v>
          </cell>
          <cell r="D674" t="str">
            <v>×</v>
          </cell>
          <cell r="E674" t="str">
            <v>廃番</v>
          </cell>
          <cell r="F674">
            <v>4589939999266</v>
          </cell>
        </row>
        <row r="675">
          <cell r="A675">
            <v>92340016</v>
          </cell>
          <cell r="B675" t="str">
            <v>※ユティル　ピクニッククーラーバッグＬ　ＷＨ</v>
          </cell>
          <cell r="C675">
            <v>4900</v>
          </cell>
          <cell r="D675" t="str">
            <v>×</v>
          </cell>
          <cell r="E675" t="str">
            <v>廃番</v>
          </cell>
          <cell r="F675">
            <v>4589939999273</v>
          </cell>
        </row>
        <row r="676">
          <cell r="A676">
            <v>92340017</v>
          </cell>
          <cell r="B676" t="str">
            <v>▼ユティル　ピクニッククーラーバッグＳ　ＢＲ</v>
          </cell>
          <cell r="C676">
            <v>3900</v>
          </cell>
          <cell r="D676" t="str">
            <v>○</v>
          </cell>
          <cell r="E676" t="str">
            <v>-</v>
          </cell>
          <cell r="F676">
            <v>4589939999280</v>
          </cell>
        </row>
        <row r="677">
          <cell r="A677">
            <v>92340018</v>
          </cell>
          <cell r="B677" t="str">
            <v>▼ユティル　ピクニッククーラーバッグＬ　ＢＲ</v>
          </cell>
          <cell r="C677">
            <v>4900</v>
          </cell>
          <cell r="D677" t="str">
            <v>○</v>
          </cell>
          <cell r="E677" t="str">
            <v>-</v>
          </cell>
          <cell r="F677">
            <v>4589939999297</v>
          </cell>
        </row>
        <row r="678">
          <cell r="A678">
            <v>92340019</v>
          </cell>
          <cell r="B678" t="str">
            <v>※ユティルオクタ　アンブレラスタンド　レクト</v>
          </cell>
          <cell r="C678">
            <v>3900</v>
          </cell>
          <cell r="D678" t="str">
            <v>×</v>
          </cell>
          <cell r="E678" t="str">
            <v>廃番</v>
          </cell>
          <cell r="F678">
            <v>4589939999426</v>
          </cell>
        </row>
        <row r="679">
          <cell r="A679">
            <v>92340020</v>
          </cell>
          <cell r="B679" t="str">
            <v>※ユティルオクタ　アンブレラスタンド　スリム</v>
          </cell>
          <cell r="C679">
            <v>3900</v>
          </cell>
          <cell r="D679" t="str">
            <v>×</v>
          </cell>
          <cell r="E679" t="str">
            <v>廃番</v>
          </cell>
          <cell r="F679">
            <v>4589939999433</v>
          </cell>
        </row>
        <row r="680">
          <cell r="A680">
            <v>92340021</v>
          </cell>
          <cell r="B680" t="str">
            <v>ユティルナイール　ラウンドボウルＳ</v>
          </cell>
          <cell r="C680">
            <v>1200</v>
          </cell>
          <cell r="D680" t="str">
            <v>※</v>
          </cell>
          <cell r="E680" t="str">
            <v>5月2日頃入荷予定</v>
          </cell>
          <cell r="F680">
            <v>4589939999761</v>
          </cell>
        </row>
        <row r="681">
          <cell r="A681">
            <v>92340022</v>
          </cell>
          <cell r="B681" t="str">
            <v>ユティルナイール　ラウンドボウルＬ</v>
          </cell>
          <cell r="C681">
            <v>1800</v>
          </cell>
          <cell r="D681" t="str">
            <v>○</v>
          </cell>
          <cell r="E681" t="str">
            <v>-</v>
          </cell>
          <cell r="F681">
            <v>4589939999778</v>
          </cell>
        </row>
        <row r="682">
          <cell r="A682">
            <v>92340023</v>
          </cell>
          <cell r="B682" t="str">
            <v>ユティルナイール　オーバルボウルＳ</v>
          </cell>
          <cell r="C682">
            <v>1100</v>
          </cell>
          <cell r="D682" t="str">
            <v>△</v>
          </cell>
          <cell r="E682" t="str">
            <v>-</v>
          </cell>
          <cell r="F682">
            <v>4589939999785</v>
          </cell>
        </row>
        <row r="683">
          <cell r="A683">
            <v>92340024</v>
          </cell>
          <cell r="B683" t="str">
            <v>ユティルナイール　オーバルボウルＬ</v>
          </cell>
          <cell r="C683">
            <v>1700</v>
          </cell>
          <cell r="D683" t="str">
            <v>○</v>
          </cell>
          <cell r="E683" t="str">
            <v>-</v>
          </cell>
          <cell r="F683">
            <v>4589939999792</v>
          </cell>
        </row>
        <row r="684">
          <cell r="A684">
            <v>92340025</v>
          </cell>
          <cell r="B684" t="str">
            <v>ユティルナイール　ざるラウンドＳ</v>
          </cell>
          <cell r="C684">
            <v>1500</v>
          </cell>
          <cell r="D684" t="str">
            <v>○</v>
          </cell>
          <cell r="E684" t="str">
            <v>-</v>
          </cell>
          <cell r="F684">
            <v>4589940000203</v>
          </cell>
        </row>
        <row r="685">
          <cell r="A685">
            <v>92340026</v>
          </cell>
          <cell r="B685" t="str">
            <v>ユティルナイール　ざるラウンドＬ</v>
          </cell>
          <cell r="C685">
            <v>2000</v>
          </cell>
          <cell r="D685" t="str">
            <v>○</v>
          </cell>
          <cell r="E685" t="str">
            <v>-</v>
          </cell>
          <cell r="F685">
            <v>4589940000210</v>
          </cell>
        </row>
        <row r="686">
          <cell r="A686">
            <v>92340027</v>
          </cell>
          <cell r="B686" t="str">
            <v>ユティルナイール　オーバルトレイＳ</v>
          </cell>
          <cell r="C686">
            <v>1400</v>
          </cell>
          <cell r="D686" t="str">
            <v>○</v>
          </cell>
          <cell r="E686" t="str">
            <v>-</v>
          </cell>
          <cell r="F686">
            <v>4589939999808</v>
          </cell>
        </row>
        <row r="687">
          <cell r="A687">
            <v>92340028</v>
          </cell>
          <cell r="B687" t="str">
            <v>ユティルナイール　オーバルトレイＬ</v>
          </cell>
          <cell r="C687">
            <v>1900</v>
          </cell>
          <cell r="D687" t="str">
            <v>○</v>
          </cell>
          <cell r="E687" t="str">
            <v>-</v>
          </cell>
          <cell r="F687">
            <v>4589939999815</v>
          </cell>
        </row>
        <row r="688">
          <cell r="A688">
            <v>92340029</v>
          </cell>
          <cell r="B688" t="str">
            <v>ユティルナイール　ボートバスケットＳ</v>
          </cell>
          <cell r="C688">
            <v>2500</v>
          </cell>
          <cell r="D688" t="str">
            <v>○</v>
          </cell>
          <cell r="E688" t="str">
            <v>-</v>
          </cell>
          <cell r="F688">
            <v>4589939999822</v>
          </cell>
        </row>
        <row r="689">
          <cell r="A689">
            <v>92340030</v>
          </cell>
          <cell r="B689" t="str">
            <v>ユティルナイール　ボートバスケットＬ</v>
          </cell>
          <cell r="C689">
            <v>3000</v>
          </cell>
          <cell r="D689" t="str">
            <v>○</v>
          </cell>
          <cell r="E689" t="str">
            <v>-</v>
          </cell>
          <cell r="F689">
            <v>4589939999839</v>
          </cell>
        </row>
        <row r="690">
          <cell r="A690">
            <v>92340031</v>
          </cell>
          <cell r="B690" t="str">
            <v>ユティルナイール　ボートバスケット　ハイ</v>
          </cell>
          <cell r="C690">
            <v>3200</v>
          </cell>
          <cell r="D690" t="str">
            <v>○</v>
          </cell>
          <cell r="E690" t="str">
            <v>-</v>
          </cell>
          <cell r="F690">
            <v>4589939999846</v>
          </cell>
        </row>
        <row r="691">
          <cell r="A691">
            <v>92340032</v>
          </cell>
          <cell r="B691" t="str">
            <v>ユティル　ブレッドケース　ロング</v>
          </cell>
          <cell r="C691">
            <v>4900</v>
          </cell>
          <cell r="D691" t="str">
            <v>※</v>
          </cell>
          <cell r="E691" t="str">
            <v>5月2日頃入荷予定</v>
          </cell>
          <cell r="F691">
            <v>4589939999853</v>
          </cell>
        </row>
        <row r="692">
          <cell r="A692">
            <v>92340033</v>
          </cell>
          <cell r="B692" t="str">
            <v>ユティル　オーバルピクニックバスケット</v>
          </cell>
          <cell r="C692">
            <v>5000</v>
          </cell>
          <cell r="D692" t="str">
            <v>×</v>
          </cell>
          <cell r="E692" t="str">
            <v>5月下旬以降</v>
          </cell>
          <cell r="F692">
            <v>4589939999860</v>
          </cell>
        </row>
        <row r="693">
          <cell r="A693">
            <v>92340034</v>
          </cell>
          <cell r="B693" t="str">
            <v>ユティル　アイアンハンドルポットＳ</v>
          </cell>
          <cell r="C693">
            <v>1300</v>
          </cell>
          <cell r="D693" t="str">
            <v>○</v>
          </cell>
          <cell r="E693" t="str">
            <v>-</v>
          </cell>
          <cell r="F693">
            <v>4589939999877</v>
          </cell>
        </row>
        <row r="694">
          <cell r="A694">
            <v>92340035</v>
          </cell>
          <cell r="B694" t="str">
            <v>ユティル　アイアンハンドルポットＬ</v>
          </cell>
          <cell r="C694">
            <v>1800</v>
          </cell>
          <cell r="D694" t="str">
            <v>○</v>
          </cell>
          <cell r="E694" t="str">
            <v>-</v>
          </cell>
          <cell r="F694">
            <v>4589939999884</v>
          </cell>
        </row>
        <row r="695">
          <cell r="A695">
            <v>92340036</v>
          </cell>
          <cell r="B695" t="str">
            <v>※ユティル　ティッシュケース</v>
          </cell>
          <cell r="C695">
            <v>2700</v>
          </cell>
          <cell r="D695" t="str">
            <v>×</v>
          </cell>
          <cell r="E695" t="str">
            <v>廃番</v>
          </cell>
          <cell r="F695">
            <v>4589939999891</v>
          </cell>
        </row>
        <row r="696">
          <cell r="A696">
            <v>92340037</v>
          </cell>
          <cell r="B696" t="str">
            <v>※ユティル　ケーブルボックス</v>
          </cell>
          <cell r="C696">
            <v>3200</v>
          </cell>
          <cell r="D696" t="str">
            <v>×</v>
          </cell>
          <cell r="E696" t="str">
            <v>廃番</v>
          </cell>
          <cell r="F696">
            <v>4589939999907</v>
          </cell>
        </row>
        <row r="697">
          <cell r="A697">
            <v>92340038</v>
          </cell>
          <cell r="B697" t="str">
            <v>ユティルナイール　キッチンストッカーＳ</v>
          </cell>
          <cell r="C697">
            <v>2300</v>
          </cell>
          <cell r="D697" t="str">
            <v>○</v>
          </cell>
          <cell r="E697" t="str">
            <v>-</v>
          </cell>
          <cell r="F697">
            <v>4589940000319</v>
          </cell>
        </row>
        <row r="698">
          <cell r="A698">
            <v>92340039</v>
          </cell>
          <cell r="B698" t="str">
            <v>ユティルナイール　キッチンストッカーＬ</v>
          </cell>
          <cell r="C698">
            <v>2700</v>
          </cell>
          <cell r="D698" t="str">
            <v>×</v>
          </cell>
          <cell r="E698" t="str">
            <v>5月下旬以降</v>
          </cell>
          <cell r="F698">
            <v>4589940000326</v>
          </cell>
        </row>
        <row r="699">
          <cell r="A699">
            <v>92340040</v>
          </cell>
          <cell r="B699" t="str">
            <v>ユティルナイール　カトラリースタンド</v>
          </cell>
          <cell r="C699">
            <v>2300</v>
          </cell>
          <cell r="D699" t="str">
            <v>※</v>
          </cell>
          <cell r="E699" t="str">
            <v>5月2日頃入荷予定</v>
          </cell>
          <cell r="F699">
            <v>4589940000333</v>
          </cell>
        </row>
        <row r="700">
          <cell r="A700">
            <v>92340041</v>
          </cell>
          <cell r="B700" t="str">
            <v>ユティルナイール　ツールスタンド</v>
          </cell>
          <cell r="C700">
            <v>2700</v>
          </cell>
          <cell r="D700" t="str">
            <v>○</v>
          </cell>
          <cell r="E700" t="str">
            <v>-</v>
          </cell>
          <cell r="F700">
            <v>4589940000340</v>
          </cell>
        </row>
        <row r="701">
          <cell r="A701">
            <v>92340042</v>
          </cell>
          <cell r="B701" t="str">
            <v>※ユティルナイール　フードカバー</v>
          </cell>
          <cell r="C701">
            <v>2700</v>
          </cell>
          <cell r="D701" t="str">
            <v>×</v>
          </cell>
          <cell r="E701" t="str">
            <v>廃番</v>
          </cell>
          <cell r="F701">
            <v>4589940000357</v>
          </cell>
        </row>
        <row r="702">
          <cell r="A702">
            <v>92340043</v>
          </cell>
          <cell r="B702" t="str">
            <v>ユティルナイール　フタ付バスケットＳ</v>
          </cell>
          <cell r="C702">
            <v>3900</v>
          </cell>
          <cell r="D702" t="str">
            <v>○</v>
          </cell>
          <cell r="E702" t="str">
            <v>-</v>
          </cell>
          <cell r="F702">
            <v>4589940000364</v>
          </cell>
        </row>
        <row r="703">
          <cell r="A703">
            <v>92340044</v>
          </cell>
          <cell r="B703" t="str">
            <v>ユティルナイール　フタ付バスケットＬ</v>
          </cell>
          <cell r="C703">
            <v>4900</v>
          </cell>
          <cell r="D703" t="str">
            <v>○</v>
          </cell>
          <cell r="E703" t="str">
            <v>-</v>
          </cell>
          <cell r="F703">
            <v>4589940000371</v>
          </cell>
        </row>
        <row r="704">
          <cell r="A704">
            <v>92340045</v>
          </cell>
          <cell r="B704" t="str">
            <v>※ユティルナイール　ランドリーバスケットＳ</v>
          </cell>
          <cell r="C704">
            <v>2400</v>
          </cell>
          <cell r="D704" t="str">
            <v>×</v>
          </cell>
          <cell r="E704" t="str">
            <v>廃番</v>
          </cell>
          <cell r="F704">
            <v>4589940000388</v>
          </cell>
        </row>
        <row r="705">
          <cell r="A705">
            <v>92340046</v>
          </cell>
          <cell r="B705" t="str">
            <v>※ユティルナイール　ランドリーバスケットＭ</v>
          </cell>
          <cell r="C705">
            <v>3400</v>
          </cell>
          <cell r="D705" t="str">
            <v>×</v>
          </cell>
          <cell r="E705" t="str">
            <v>廃番</v>
          </cell>
          <cell r="F705">
            <v>4589940000401</v>
          </cell>
        </row>
        <row r="706">
          <cell r="A706">
            <v>92340047</v>
          </cell>
          <cell r="B706" t="str">
            <v>※ユティルナイール　ランドリーバスケットＬ</v>
          </cell>
          <cell r="C706">
            <v>4500</v>
          </cell>
          <cell r="D706" t="str">
            <v>×</v>
          </cell>
          <cell r="E706" t="str">
            <v>廃番</v>
          </cell>
          <cell r="F706">
            <v>4589940000432</v>
          </cell>
        </row>
        <row r="707">
          <cell r="A707">
            <v>92340048</v>
          </cell>
          <cell r="B707" t="str">
            <v>ユティルナイール　ざるレクト</v>
          </cell>
          <cell r="C707">
            <v>1500</v>
          </cell>
          <cell r="D707" t="str">
            <v>×</v>
          </cell>
          <cell r="E707" t="str">
            <v>6月下旬以降</v>
          </cell>
          <cell r="F707">
            <v>4589940000678</v>
          </cell>
        </row>
        <row r="708">
          <cell r="A708">
            <v>92340049</v>
          </cell>
          <cell r="B708" t="str">
            <v>ユティルナイール　ざるスクエア</v>
          </cell>
          <cell r="C708">
            <v>2000</v>
          </cell>
          <cell r="D708" t="str">
            <v>○</v>
          </cell>
          <cell r="E708" t="str">
            <v>-</v>
          </cell>
          <cell r="F708">
            <v>4589940000685</v>
          </cell>
        </row>
        <row r="709">
          <cell r="A709">
            <v>92350001</v>
          </cell>
          <cell r="B709" t="str">
            <v>▼インブルーム　ウィンドチャイム　ＣＬ</v>
          </cell>
          <cell r="C709">
            <v>2000</v>
          </cell>
          <cell r="D709" t="str">
            <v>△</v>
          </cell>
          <cell r="E709" t="str">
            <v>-</v>
          </cell>
          <cell r="F709">
            <v>4589939998689</v>
          </cell>
        </row>
        <row r="710">
          <cell r="A710">
            <v>92350002</v>
          </cell>
          <cell r="B710" t="str">
            <v>▼インブルーム　ウィンドチャイム　ＹＥ</v>
          </cell>
          <cell r="C710">
            <v>2000</v>
          </cell>
          <cell r="D710" t="str">
            <v>※</v>
          </cell>
          <cell r="E710" t="str">
            <v>5月22日頃入荷予定</v>
          </cell>
          <cell r="F710">
            <v>4589939998696</v>
          </cell>
        </row>
        <row r="711">
          <cell r="A711">
            <v>92350003</v>
          </cell>
          <cell r="B711" t="str">
            <v>▼インブルーム　ウィンドチャイム　ＢＧＹ</v>
          </cell>
          <cell r="C711">
            <v>2000</v>
          </cell>
          <cell r="D711" t="str">
            <v>△</v>
          </cell>
          <cell r="E711" t="str">
            <v>-</v>
          </cell>
          <cell r="F711">
            <v>4589939998702</v>
          </cell>
        </row>
        <row r="712">
          <cell r="A712">
            <v>92350004</v>
          </cell>
          <cell r="B712" t="str">
            <v>※インブルーム　ウィンドチャイム　グリーン</v>
          </cell>
          <cell r="C712">
            <v>2000</v>
          </cell>
          <cell r="D712" t="str">
            <v>×</v>
          </cell>
          <cell r="E712" t="str">
            <v>廃番</v>
          </cell>
          <cell r="F712">
            <v>4589939998719</v>
          </cell>
        </row>
        <row r="713">
          <cell r="A713">
            <v>92350005</v>
          </cell>
          <cell r="B713" t="str">
            <v>サントリナ　アルミリーフトレイＳ</v>
          </cell>
          <cell r="C713">
            <v>1200</v>
          </cell>
          <cell r="D713" t="str">
            <v>○</v>
          </cell>
          <cell r="E713" t="str">
            <v>-</v>
          </cell>
          <cell r="F713">
            <v>4589939998863</v>
          </cell>
        </row>
        <row r="714">
          <cell r="A714">
            <v>92350006</v>
          </cell>
          <cell r="B714" t="str">
            <v>※サントリナ　アルミリーフトレイＬ</v>
          </cell>
          <cell r="C714">
            <v>2000</v>
          </cell>
          <cell r="D714" t="str">
            <v>×</v>
          </cell>
          <cell r="E714" t="str">
            <v>廃番</v>
          </cell>
          <cell r="F714">
            <v>4589939998870</v>
          </cell>
        </row>
        <row r="715">
          <cell r="A715">
            <v>92350007</v>
          </cell>
          <cell r="B715" t="str">
            <v>▲インブルーム　ブラスキャンドルスタンドフワラーベースＳ</v>
          </cell>
          <cell r="C715">
            <v>2800</v>
          </cell>
          <cell r="D715" t="str">
            <v>○</v>
          </cell>
          <cell r="E715" t="str">
            <v>-</v>
          </cell>
          <cell r="F715">
            <v>4589939999099</v>
          </cell>
        </row>
        <row r="716">
          <cell r="A716">
            <v>92350008</v>
          </cell>
          <cell r="B716" t="str">
            <v>▲インブルーム　ブラスキャンドルスタンドフワラーベースＬ</v>
          </cell>
          <cell r="C716">
            <v>3000</v>
          </cell>
          <cell r="D716" t="str">
            <v>○</v>
          </cell>
          <cell r="E716" t="str">
            <v>-</v>
          </cell>
          <cell r="F716">
            <v>4589939999105</v>
          </cell>
        </row>
        <row r="717">
          <cell r="A717">
            <v>92350009</v>
          </cell>
          <cell r="B717" t="str">
            <v>※インブルーム　ブラスフックＳ</v>
          </cell>
          <cell r="C717">
            <v>700</v>
          </cell>
          <cell r="D717" t="str">
            <v>×</v>
          </cell>
          <cell r="E717" t="str">
            <v>廃番</v>
          </cell>
          <cell r="F717">
            <v>4589939999051</v>
          </cell>
        </row>
        <row r="718">
          <cell r="A718">
            <v>92350010</v>
          </cell>
          <cell r="B718" t="str">
            <v>▲インブルーム　ブラスフックＬ</v>
          </cell>
          <cell r="C718">
            <v>900</v>
          </cell>
          <cell r="D718" t="str">
            <v>×</v>
          </cell>
          <cell r="E718" t="str">
            <v>廃番</v>
          </cell>
          <cell r="F718">
            <v>4589939999068</v>
          </cell>
        </row>
        <row r="719">
          <cell r="A719">
            <v>92350011</v>
          </cell>
          <cell r="B719" t="str">
            <v>▲インブルーム　ブラスシェルフトレイ　ラウンド</v>
          </cell>
          <cell r="C719">
            <v>1200</v>
          </cell>
          <cell r="D719" t="str">
            <v>○</v>
          </cell>
          <cell r="E719" t="str">
            <v>-</v>
          </cell>
          <cell r="F719">
            <v>4589939999075</v>
          </cell>
        </row>
        <row r="720">
          <cell r="A720">
            <v>92350012</v>
          </cell>
          <cell r="B720" t="str">
            <v>▲インブルーム　ブラスシェルフトレイ　オーバル</v>
          </cell>
          <cell r="C720">
            <v>1200</v>
          </cell>
          <cell r="D720" t="str">
            <v>○</v>
          </cell>
          <cell r="E720" t="str">
            <v>-</v>
          </cell>
          <cell r="F720">
            <v>4589939999082</v>
          </cell>
        </row>
        <row r="721">
          <cell r="A721">
            <v>92350013</v>
          </cell>
          <cell r="B721" t="str">
            <v>▲インブルーム　ブラスシェルフトレイ　ロング</v>
          </cell>
          <cell r="C721">
            <v>1800</v>
          </cell>
          <cell r="D721" t="str">
            <v>○</v>
          </cell>
          <cell r="E721" t="str">
            <v>-</v>
          </cell>
          <cell r="F721">
            <v>4589939999235</v>
          </cell>
        </row>
        <row r="722">
          <cell r="A722">
            <v>92350014</v>
          </cell>
          <cell r="B722" t="str">
            <v>▲インブルーム　ラウンドフラワーベースＳ</v>
          </cell>
          <cell r="C722">
            <v>1800</v>
          </cell>
          <cell r="D722" t="str">
            <v>○</v>
          </cell>
          <cell r="E722" t="str">
            <v>-</v>
          </cell>
          <cell r="F722">
            <v>4589939999112</v>
          </cell>
        </row>
        <row r="723">
          <cell r="A723">
            <v>92350015</v>
          </cell>
          <cell r="B723" t="str">
            <v>▲インブルーム　ラウンドフラワーベースＬ</v>
          </cell>
          <cell r="C723">
            <v>2200</v>
          </cell>
          <cell r="D723" t="str">
            <v>○</v>
          </cell>
          <cell r="E723" t="str">
            <v>-</v>
          </cell>
          <cell r="F723">
            <v>4589939999129</v>
          </cell>
        </row>
        <row r="724">
          <cell r="A724">
            <v>92350016</v>
          </cell>
          <cell r="B724" t="str">
            <v>▲インブルーム　ラウンドオーナメント　ロング</v>
          </cell>
          <cell r="C724">
            <v>900</v>
          </cell>
          <cell r="D724" t="str">
            <v>○</v>
          </cell>
          <cell r="E724" t="str">
            <v>-</v>
          </cell>
          <cell r="F724">
            <v>4589939999563</v>
          </cell>
        </row>
        <row r="725">
          <cell r="A725">
            <v>92350017</v>
          </cell>
          <cell r="B725" t="str">
            <v>▲インブルーム　ラウンドオーナメント　２連</v>
          </cell>
          <cell r="C725">
            <v>1300</v>
          </cell>
          <cell r="D725" t="str">
            <v>○</v>
          </cell>
          <cell r="E725" t="str">
            <v>-</v>
          </cell>
          <cell r="F725">
            <v>4589939999570</v>
          </cell>
        </row>
        <row r="726">
          <cell r="A726">
            <v>92350018</v>
          </cell>
          <cell r="B726" t="str">
            <v>インブルーム　ブラスモビール　ムーン</v>
          </cell>
          <cell r="C726">
            <v>3900</v>
          </cell>
          <cell r="D726" t="str">
            <v>○</v>
          </cell>
          <cell r="E726" t="str">
            <v>-</v>
          </cell>
          <cell r="F726">
            <v>4589939999587</v>
          </cell>
        </row>
        <row r="727">
          <cell r="A727">
            <v>92350019</v>
          </cell>
          <cell r="B727" t="str">
            <v>インブルーム　ブラスモビール　マルチ</v>
          </cell>
          <cell r="C727">
            <v>4500</v>
          </cell>
          <cell r="D727" t="str">
            <v>○</v>
          </cell>
          <cell r="E727" t="str">
            <v>-</v>
          </cell>
          <cell r="F727">
            <v>4589939999594</v>
          </cell>
        </row>
        <row r="728">
          <cell r="A728">
            <v>92350020</v>
          </cell>
          <cell r="B728" t="str">
            <v>▲インブルーム　ブラス＆ガラスキャニスター　ローＳ</v>
          </cell>
          <cell r="C728">
            <v>1900</v>
          </cell>
          <cell r="D728" t="str">
            <v>○</v>
          </cell>
          <cell r="E728" t="str">
            <v>-</v>
          </cell>
          <cell r="F728">
            <v>4589939999662</v>
          </cell>
        </row>
        <row r="729">
          <cell r="A729">
            <v>92350021</v>
          </cell>
          <cell r="B729" t="str">
            <v>▲インブルーム　ブラス＆ガラスキャニスター　ローＬ</v>
          </cell>
          <cell r="C729">
            <v>2600</v>
          </cell>
          <cell r="D729" t="str">
            <v>×</v>
          </cell>
          <cell r="E729" t="str">
            <v>廃番</v>
          </cell>
          <cell r="F729">
            <v>4589939999679</v>
          </cell>
        </row>
        <row r="730">
          <cell r="A730">
            <v>92350022</v>
          </cell>
          <cell r="B730" t="str">
            <v>▲インブルーム　ブラス＆ガラスキャニスター　ハイ</v>
          </cell>
          <cell r="C730">
            <v>2200</v>
          </cell>
          <cell r="D730" t="str">
            <v>○</v>
          </cell>
          <cell r="E730" t="str">
            <v>-</v>
          </cell>
          <cell r="F730">
            <v>4589939999686</v>
          </cell>
        </row>
        <row r="731">
          <cell r="A731">
            <v>92350023</v>
          </cell>
          <cell r="B731" t="str">
            <v>▲インブルーム　ブラストレイ　オーバル</v>
          </cell>
          <cell r="C731">
            <v>1600</v>
          </cell>
          <cell r="D731" t="str">
            <v>○</v>
          </cell>
          <cell r="E731" t="str">
            <v>-</v>
          </cell>
          <cell r="F731">
            <v>4589940000029</v>
          </cell>
        </row>
        <row r="732">
          <cell r="A732">
            <v>92350024</v>
          </cell>
          <cell r="B732" t="str">
            <v>▲インブルーム　ブラストレイ　オクタゴン</v>
          </cell>
          <cell r="C732">
            <v>1600</v>
          </cell>
          <cell r="D732" t="str">
            <v>○</v>
          </cell>
          <cell r="E732" t="str">
            <v>-</v>
          </cell>
          <cell r="F732">
            <v>4589940000036</v>
          </cell>
        </row>
        <row r="733">
          <cell r="A733">
            <v>92350025</v>
          </cell>
          <cell r="B733" t="str">
            <v>▲インブルーム　ブラストレイ　ロング</v>
          </cell>
          <cell r="C733">
            <v>1600</v>
          </cell>
          <cell r="D733" t="str">
            <v>○</v>
          </cell>
          <cell r="E733" t="str">
            <v>-</v>
          </cell>
          <cell r="F733">
            <v>4589940000043</v>
          </cell>
        </row>
        <row r="734">
          <cell r="A734">
            <v>92350026</v>
          </cell>
          <cell r="B734" t="str">
            <v>(改定)インブルーム　アクセサリースタンド　ツリーＬＬ</v>
          </cell>
          <cell r="C734">
            <v>2500</v>
          </cell>
          <cell r="D734" t="str">
            <v>△</v>
          </cell>
          <cell r="E734" t="str">
            <v>-</v>
          </cell>
          <cell r="F734">
            <v>4589940000128</v>
          </cell>
        </row>
        <row r="735">
          <cell r="A735">
            <v>92350027</v>
          </cell>
          <cell r="B735" t="str">
            <v>▲インブルーム　ブラスラウンドケース</v>
          </cell>
          <cell r="C735">
            <v>1700</v>
          </cell>
          <cell r="D735" t="str">
            <v>×</v>
          </cell>
          <cell r="E735" t="str">
            <v>廃番</v>
          </cell>
          <cell r="F735">
            <v>4589940000135</v>
          </cell>
        </row>
        <row r="736">
          <cell r="A736">
            <v>92350028</v>
          </cell>
          <cell r="B736" t="str">
            <v>▲インブルーム　ブラスカードケース</v>
          </cell>
          <cell r="C736">
            <v>2000</v>
          </cell>
          <cell r="D736" t="str">
            <v>×</v>
          </cell>
          <cell r="E736" t="str">
            <v>廃番</v>
          </cell>
          <cell r="F736">
            <v>4589940000142</v>
          </cell>
        </row>
        <row r="737">
          <cell r="A737">
            <v>92350029</v>
          </cell>
          <cell r="B737" t="str">
            <v>▲インブルーム　ブラスリーフガーランドＳ</v>
          </cell>
          <cell r="C737">
            <v>1800</v>
          </cell>
          <cell r="D737" t="str">
            <v>○</v>
          </cell>
          <cell r="E737" t="str">
            <v>-</v>
          </cell>
          <cell r="F737">
            <v>4589940000159</v>
          </cell>
        </row>
        <row r="738">
          <cell r="A738">
            <v>92350030</v>
          </cell>
          <cell r="B738" t="str">
            <v>▲インブルーム　ブラスリーフガーランドＬ</v>
          </cell>
          <cell r="C738">
            <v>2700</v>
          </cell>
          <cell r="D738" t="str">
            <v>○</v>
          </cell>
          <cell r="E738" t="str">
            <v>-</v>
          </cell>
          <cell r="F738">
            <v>4589940000166</v>
          </cell>
        </row>
        <row r="739">
          <cell r="A739">
            <v>92350031</v>
          </cell>
          <cell r="B739" t="str">
            <v>※インブルーム　ウォールリサイクルガラスベース</v>
          </cell>
          <cell r="C739">
            <v>1700</v>
          </cell>
          <cell r="D739" t="str">
            <v>×</v>
          </cell>
          <cell r="E739" t="str">
            <v>廃番</v>
          </cell>
          <cell r="F739">
            <v>4589940000593</v>
          </cell>
        </row>
        <row r="740">
          <cell r="A740">
            <v>92350032</v>
          </cell>
          <cell r="B740" t="str">
            <v>▲インブルーム　ハンギングリサイクルガラスベース</v>
          </cell>
          <cell r="C740">
            <v>1900</v>
          </cell>
          <cell r="D740" t="str">
            <v>×</v>
          </cell>
          <cell r="E740" t="str">
            <v>廃番</v>
          </cell>
          <cell r="F740">
            <v>4589940000609</v>
          </cell>
        </row>
        <row r="741">
          <cell r="A741">
            <v>92350033</v>
          </cell>
          <cell r="B741" t="str">
            <v>▲インブルーム　スタンドリサイクルガラスベース</v>
          </cell>
          <cell r="C741">
            <v>2200</v>
          </cell>
          <cell r="D741" t="str">
            <v>○</v>
          </cell>
          <cell r="E741" t="str">
            <v>-</v>
          </cell>
          <cell r="F741">
            <v>4589940000616</v>
          </cell>
        </row>
        <row r="742">
          <cell r="A742">
            <v>92350034</v>
          </cell>
          <cell r="B742" t="str">
            <v>インブルーム　ブラスインセンススタンド</v>
          </cell>
          <cell r="C742">
            <v>2200</v>
          </cell>
          <cell r="D742" t="str">
            <v>○</v>
          </cell>
          <cell r="E742" t="str">
            <v>-</v>
          </cell>
          <cell r="F742">
            <v>4589940000623</v>
          </cell>
        </row>
        <row r="743">
          <cell r="A743">
            <v>92380001</v>
          </cell>
          <cell r="B743" t="str">
            <v>※シナリー　バブルベースＳ　ＣＬ</v>
          </cell>
          <cell r="C743">
            <v>2000</v>
          </cell>
          <cell r="D743" t="str">
            <v>×</v>
          </cell>
          <cell r="E743" t="str">
            <v>廃番</v>
          </cell>
          <cell r="F743">
            <v>4589939998979</v>
          </cell>
        </row>
        <row r="744">
          <cell r="A744">
            <v>92380002</v>
          </cell>
          <cell r="B744" t="str">
            <v>※シナリー　バブルベースＳ　ＡＭＢ</v>
          </cell>
          <cell r="C744">
            <v>2000</v>
          </cell>
          <cell r="D744" t="str">
            <v>×</v>
          </cell>
          <cell r="E744" t="str">
            <v>廃番</v>
          </cell>
          <cell r="F744">
            <v>4589939998986</v>
          </cell>
        </row>
        <row r="745">
          <cell r="A745">
            <v>92380003</v>
          </cell>
          <cell r="B745" t="str">
            <v>※シナリー　バブルベースＳ　ＧＹ</v>
          </cell>
          <cell r="C745">
            <v>2000</v>
          </cell>
          <cell r="D745" t="str">
            <v>×</v>
          </cell>
          <cell r="E745" t="str">
            <v>廃番</v>
          </cell>
          <cell r="F745">
            <v>4589939998993</v>
          </cell>
        </row>
        <row r="746">
          <cell r="A746">
            <v>92380004</v>
          </cell>
          <cell r="B746" t="str">
            <v>※シナリー　バブルベースＬ　ＣＬ</v>
          </cell>
          <cell r="C746">
            <v>3000</v>
          </cell>
          <cell r="D746" t="str">
            <v>×</v>
          </cell>
          <cell r="E746" t="str">
            <v>廃番</v>
          </cell>
          <cell r="F746">
            <v>4589939999006</v>
          </cell>
        </row>
        <row r="747">
          <cell r="A747">
            <v>92380005</v>
          </cell>
          <cell r="B747" t="str">
            <v>※シナリー　バブルベースＬ　ＡＭＢ</v>
          </cell>
          <cell r="C747">
            <v>3000</v>
          </cell>
          <cell r="D747" t="str">
            <v>×</v>
          </cell>
          <cell r="E747" t="str">
            <v>廃番</v>
          </cell>
          <cell r="F747">
            <v>4589939999013</v>
          </cell>
        </row>
        <row r="748">
          <cell r="A748">
            <v>92380006</v>
          </cell>
          <cell r="B748" t="str">
            <v>※シナリー　バブルベースＬ　ＧＹ</v>
          </cell>
          <cell r="C748">
            <v>3000</v>
          </cell>
          <cell r="D748" t="str">
            <v>×</v>
          </cell>
          <cell r="E748" t="str">
            <v>廃番</v>
          </cell>
          <cell r="F748">
            <v>4589939999020</v>
          </cell>
        </row>
        <row r="749">
          <cell r="A749">
            <v>92380007</v>
          </cell>
          <cell r="B749" t="str">
            <v>シナリー　ガラスツリーキャニスター　ツーレイヤーＣＬ</v>
          </cell>
          <cell r="C749">
            <v>1300</v>
          </cell>
          <cell r="D749" t="str">
            <v>○</v>
          </cell>
          <cell r="E749" t="str">
            <v>-</v>
          </cell>
          <cell r="F749">
            <v>4589940000241</v>
          </cell>
        </row>
        <row r="750">
          <cell r="A750">
            <v>92380008</v>
          </cell>
          <cell r="B750" t="str">
            <v>▲シナリー　ガラスツリーキャニスター　ツーレイヤーＭＷＨ</v>
          </cell>
          <cell r="C750">
            <v>1300</v>
          </cell>
          <cell r="D750" t="str">
            <v>○</v>
          </cell>
          <cell r="E750" t="str">
            <v>-</v>
          </cell>
          <cell r="F750">
            <v>4589940000258</v>
          </cell>
        </row>
        <row r="751">
          <cell r="A751">
            <v>92380009</v>
          </cell>
          <cell r="B751" t="str">
            <v>シナリー　ガラスツリーキャニスター　スリーレイヤーＣＬ</v>
          </cell>
          <cell r="C751">
            <v>1300</v>
          </cell>
          <cell r="D751" t="str">
            <v>○</v>
          </cell>
          <cell r="E751" t="str">
            <v>-</v>
          </cell>
          <cell r="F751">
            <v>4589940000272</v>
          </cell>
        </row>
        <row r="752">
          <cell r="A752">
            <v>92380010</v>
          </cell>
          <cell r="B752" t="str">
            <v>▲シナリー　ガラスツリーキャニスター　スリーレイヤーＭＷＨ</v>
          </cell>
          <cell r="C752">
            <v>1300</v>
          </cell>
          <cell r="D752" t="str">
            <v>○</v>
          </cell>
          <cell r="E752" t="str">
            <v>-</v>
          </cell>
          <cell r="F752">
            <v>4589940000289</v>
          </cell>
        </row>
        <row r="753">
          <cell r="A753">
            <v>92400001</v>
          </cell>
          <cell r="B753" t="str">
            <v>ＣＡＭＰＡＳ　キャンパスウォールクロックＳ　ＮＶ</v>
          </cell>
          <cell r="C753">
            <v>4500</v>
          </cell>
          <cell r="D753" t="str">
            <v>○</v>
          </cell>
          <cell r="E753" t="str">
            <v>-</v>
          </cell>
          <cell r="F753">
            <v>4589940001354</v>
          </cell>
        </row>
        <row r="754">
          <cell r="A754">
            <v>92400002</v>
          </cell>
          <cell r="B754" t="str">
            <v>ＣＡＭＰＡＳ　キャンパスウォールクロックＬ　ＮＶ</v>
          </cell>
          <cell r="C754">
            <v>6200</v>
          </cell>
          <cell r="D754" t="str">
            <v>○</v>
          </cell>
          <cell r="E754" t="str">
            <v>-</v>
          </cell>
          <cell r="F754">
            <v>4589940001361</v>
          </cell>
        </row>
        <row r="755">
          <cell r="A755">
            <v>92400003</v>
          </cell>
          <cell r="B755" t="str">
            <v>ナインマーケ　パイン　シリンダーガラスベースＳ</v>
          </cell>
          <cell r="C755">
            <v>1400</v>
          </cell>
          <cell r="D755" t="str">
            <v>○</v>
          </cell>
          <cell r="E755" t="str">
            <v>-</v>
          </cell>
          <cell r="F755">
            <v>4589940001903</v>
          </cell>
        </row>
        <row r="756">
          <cell r="A756">
            <v>92400004</v>
          </cell>
          <cell r="B756" t="str">
            <v>ナインマーケ　パイン　シリンダーガラスベースＬ</v>
          </cell>
          <cell r="C756">
            <v>1700</v>
          </cell>
          <cell r="D756" t="str">
            <v>○</v>
          </cell>
          <cell r="E756" t="str">
            <v>-</v>
          </cell>
          <cell r="F756">
            <v>4589940001910</v>
          </cell>
        </row>
        <row r="757">
          <cell r="A757">
            <v>92400005</v>
          </cell>
          <cell r="B757" t="str">
            <v>(改定)ナインマーケ　パイン　デコレーションスタンドＳ</v>
          </cell>
          <cell r="C757">
            <v>2900</v>
          </cell>
          <cell r="D757" t="str">
            <v>○</v>
          </cell>
          <cell r="E757" t="str">
            <v>-</v>
          </cell>
          <cell r="F757">
            <v>4589940001927</v>
          </cell>
        </row>
        <row r="758">
          <cell r="A758">
            <v>92400006</v>
          </cell>
          <cell r="B758" t="str">
            <v>(改定)ナインマーケ　パイン　デコレーションスタンドＬ</v>
          </cell>
          <cell r="C758">
            <v>3200</v>
          </cell>
          <cell r="D758" t="str">
            <v>△</v>
          </cell>
          <cell r="E758" t="str">
            <v>-</v>
          </cell>
          <cell r="F758">
            <v>4589940001934</v>
          </cell>
        </row>
        <row r="759">
          <cell r="A759">
            <v>92400007</v>
          </cell>
          <cell r="B759" t="str">
            <v>(改定)ナインマーケ　パイン　ラウンドスタンドＳ</v>
          </cell>
          <cell r="C759">
            <v>4300</v>
          </cell>
          <cell r="D759" t="str">
            <v>○</v>
          </cell>
          <cell r="E759" t="str">
            <v>-</v>
          </cell>
          <cell r="F759">
            <v>4589940001941</v>
          </cell>
        </row>
        <row r="760">
          <cell r="A760">
            <v>92400008</v>
          </cell>
          <cell r="B760" t="str">
            <v>(改定)ナインマーケ　パイン　ラウンドスタンドＬ</v>
          </cell>
          <cell r="C760">
            <v>4500</v>
          </cell>
          <cell r="D760" t="str">
            <v>○</v>
          </cell>
          <cell r="E760" t="str">
            <v>-</v>
          </cell>
          <cell r="F760">
            <v>4589940001958</v>
          </cell>
        </row>
        <row r="761">
          <cell r="A761">
            <v>92400009</v>
          </cell>
          <cell r="B761" t="str">
            <v>▲ナインマーケ　パイン　ツールトートＳ</v>
          </cell>
          <cell r="C761">
            <v>3600</v>
          </cell>
          <cell r="D761" t="str">
            <v>△</v>
          </cell>
          <cell r="E761" t="str">
            <v>在庫限りで廃番</v>
          </cell>
          <cell r="F761">
            <v>4589940001965</v>
          </cell>
        </row>
        <row r="762">
          <cell r="A762">
            <v>92400010</v>
          </cell>
          <cell r="B762" t="str">
            <v>※ナインマーケ　パイン　ツールトートＬ</v>
          </cell>
          <cell r="C762">
            <v>4200</v>
          </cell>
          <cell r="D762" t="str">
            <v>×</v>
          </cell>
          <cell r="E762" t="str">
            <v>廃番</v>
          </cell>
          <cell r="F762">
            <v>4589940001972</v>
          </cell>
        </row>
        <row r="763">
          <cell r="A763">
            <v>92400011</v>
          </cell>
          <cell r="B763" t="str">
            <v>(改定)ナインマーケ　パイン　スタンドミラー　ラウンド</v>
          </cell>
          <cell r="C763">
            <v>4700</v>
          </cell>
          <cell r="D763" t="str">
            <v>○</v>
          </cell>
          <cell r="E763" t="str">
            <v>-</v>
          </cell>
          <cell r="F763">
            <v>4589940001989</v>
          </cell>
        </row>
        <row r="764">
          <cell r="A764">
            <v>92400012</v>
          </cell>
          <cell r="B764" t="str">
            <v>(改定)ナインマーケ　パイン　アクセサリーマルチケース</v>
          </cell>
          <cell r="C764">
            <v>6500</v>
          </cell>
          <cell r="D764" t="str">
            <v>△</v>
          </cell>
          <cell r="E764" t="str">
            <v>-</v>
          </cell>
          <cell r="F764">
            <v>4589940001996</v>
          </cell>
        </row>
        <row r="765">
          <cell r="A765">
            <v>92400013</v>
          </cell>
          <cell r="B765" t="str">
            <v>▲ナインマーケ　パイン　ラダー（送料８００）</v>
          </cell>
          <cell r="C765">
            <v>6200</v>
          </cell>
          <cell r="D765" t="str">
            <v>×</v>
          </cell>
          <cell r="E765" t="str">
            <v>廃番</v>
          </cell>
          <cell r="F765">
            <v>4589940002009</v>
          </cell>
        </row>
        <row r="766">
          <cell r="A766">
            <v>92400014</v>
          </cell>
          <cell r="B766" t="str">
            <v>(改定)ナインマーケ　パイン　オケージョナルテーブル（送料８００）</v>
          </cell>
          <cell r="C766">
            <v>7900</v>
          </cell>
          <cell r="D766" t="str">
            <v>※</v>
          </cell>
          <cell r="E766" t="str">
            <v>6月12日頃入荷予定</v>
          </cell>
          <cell r="F766">
            <v>4589940002016</v>
          </cell>
        </row>
        <row r="767">
          <cell r="A767">
            <v>92400015</v>
          </cell>
          <cell r="B767" t="str">
            <v>▼ナインマーケ　スワーウッドスタンドフラワーベース　Ｓ</v>
          </cell>
          <cell r="C767">
            <v>1800</v>
          </cell>
          <cell r="D767" t="str">
            <v>○</v>
          </cell>
          <cell r="E767" t="str">
            <v>-</v>
          </cell>
          <cell r="F767">
            <v>4589940002023</v>
          </cell>
        </row>
        <row r="768">
          <cell r="A768">
            <v>92400016</v>
          </cell>
          <cell r="B768" t="str">
            <v>▼ナインマーケ　スワーウッドスタンドフラワーベース　Ｌ</v>
          </cell>
          <cell r="C768">
            <v>2000</v>
          </cell>
          <cell r="D768" t="str">
            <v>○</v>
          </cell>
          <cell r="E768" t="str">
            <v>-</v>
          </cell>
          <cell r="F768">
            <v>4589940002030</v>
          </cell>
        </row>
        <row r="769">
          <cell r="A769">
            <v>92400017</v>
          </cell>
          <cell r="B769" t="str">
            <v>▼ナインマーケハンギングフラワーベーストライアングル</v>
          </cell>
          <cell r="C769">
            <v>2000</v>
          </cell>
          <cell r="D769" t="str">
            <v>○</v>
          </cell>
          <cell r="E769" t="str">
            <v>-</v>
          </cell>
          <cell r="F769">
            <v>4589940002047</v>
          </cell>
        </row>
        <row r="770">
          <cell r="A770">
            <v>92400018</v>
          </cell>
          <cell r="B770" t="str">
            <v>▼ナインマーケハンギングフラワーベースＵシェイプ</v>
          </cell>
          <cell r="C770">
            <v>2000</v>
          </cell>
          <cell r="D770" t="str">
            <v>○</v>
          </cell>
          <cell r="E770" t="str">
            <v>-</v>
          </cell>
          <cell r="F770">
            <v>4589940002054</v>
          </cell>
        </row>
        <row r="771">
          <cell r="A771">
            <v>92400019</v>
          </cell>
          <cell r="B771" t="str">
            <v>▼ナインマーケ　スワーウッドツリーオブジェ　Ｈ８０</v>
          </cell>
          <cell r="C771">
            <v>800</v>
          </cell>
          <cell r="D771" t="str">
            <v>○</v>
          </cell>
          <cell r="E771" t="str">
            <v>-</v>
          </cell>
          <cell r="F771" t="str">
            <v>4589940002733</v>
          </cell>
        </row>
        <row r="772">
          <cell r="A772">
            <v>92400020</v>
          </cell>
          <cell r="B772" t="str">
            <v>▼ナインマーケ　スワーウッドツリーオブジェ　Ｈ９０</v>
          </cell>
          <cell r="C772">
            <v>800</v>
          </cell>
          <cell r="D772" t="str">
            <v>○</v>
          </cell>
          <cell r="E772" t="str">
            <v>-</v>
          </cell>
          <cell r="F772" t="str">
            <v>4589940002740</v>
          </cell>
        </row>
        <row r="773">
          <cell r="A773">
            <v>92400021</v>
          </cell>
          <cell r="B773" t="str">
            <v>▼ナインマーケ　スワーウッドツリーオブジェ　Ｈ１００</v>
          </cell>
          <cell r="C773">
            <v>800</v>
          </cell>
          <cell r="D773" t="str">
            <v>○</v>
          </cell>
          <cell r="E773" t="str">
            <v>-</v>
          </cell>
          <cell r="F773" t="str">
            <v>4589940002757</v>
          </cell>
        </row>
        <row r="774">
          <cell r="A774">
            <v>92400022</v>
          </cell>
          <cell r="B774" t="str">
            <v>ナインマーケ　スワーウッドフレーム　Ｌ判サイズ</v>
          </cell>
          <cell r="C774">
            <v>1400</v>
          </cell>
          <cell r="D774" t="str">
            <v>○</v>
          </cell>
          <cell r="E774" t="str">
            <v>-</v>
          </cell>
          <cell r="F774" t="str">
            <v>4589940002764</v>
          </cell>
        </row>
        <row r="775">
          <cell r="A775">
            <v>92400023</v>
          </cell>
          <cell r="B775" t="str">
            <v>ナインマーケ　スワーウッドフレーム　ポストカードサイズ</v>
          </cell>
          <cell r="C775">
            <v>1700</v>
          </cell>
          <cell r="D775" t="str">
            <v>○</v>
          </cell>
          <cell r="E775" t="str">
            <v>-</v>
          </cell>
          <cell r="F775" t="str">
            <v>4589940002771</v>
          </cell>
        </row>
        <row r="776">
          <cell r="A776">
            <v>92400024</v>
          </cell>
          <cell r="B776" t="str">
            <v>ナインマーケ　スワーウッド　レクトスタンドトレイＳ</v>
          </cell>
          <cell r="C776">
            <v>2200</v>
          </cell>
          <cell r="D776" t="str">
            <v>○</v>
          </cell>
          <cell r="E776" t="str">
            <v>-</v>
          </cell>
          <cell r="F776" t="str">
            <v>4589940002955</v>
          </cell>
        </row>
        <row r="777">
          <cell r="A777">
            <v>92400025</v>
          </cell>
          <cell r="B777" t="str">
            <v>ナインマーケ　スワーウッド　レクトスタンドトレイＬ</v>
          </cell>
          <cell r="C777">
            <v>2600</v>
          </cell>
          <cell r="D777" t="str">
            <v>○</v>
          </cell>
          <cell r="E777" t="str">
            <v>-</v>
          </cell>
          <cell r="F777" t="str">
            <v>4589940002962</v>
          </cell>
        </row>
        <row r="778">
          <cell r="A778">
            <v>92400026</v>
          </cell>
          <cell r="B778" t="str">
            <v>▼ナインマーケ　スワーウッド　こいのぼり</v>
          </cell>
          <cell r="C778">
            <v>2600</v>
          </cell>
          <cell r="D778" t="str">
            <v>×</v>
          </cell>
          <cell r="E778" t="str">
            <v>今季完売。 次回2026年SS納期確認中</v>
          </cell>
          <cell r="F778">
            <v>4589940003259</v>
          </cell>
        </row>
        <row r="779">
          <cell r="A779">
            <v>92400027</v>
          </cell>
          <cell r="B779" t="str">
            <v>ナインマーケ　パイン　バードオブジェ　２個セット</v>
          </cell>
          <cell r="C779">
            <v>1800</v>
          </cell>
          <cell r="D779" t="str">
            <v>×</v>
          </cell>
          <cell r="E779" t="str">
            <v>6月下旬以降</v>
          </cell>
          <cell r="F779">
            <v>4589940003365</v>
          </cell>
        </row>
        <row r="780">
          <cell r="A780">
            <v>92400028</v>
          </cell>
          <cell r="B780" t="str">
            <v>(改定)ナインマーケ　パイン　スタンドフレームＳ</v>
          </cell>
          <cell r="C780">
            <v>2200</v>
          </cell>
          <cell r="D780" t="str">
            <v>○</v>
          </cell>
          <cell r="E780" t="str">
            <v>-</v>
          </cell>
          <cell r="F780">
            <v>4589940003372</v>
          </cell>
        </row>
        <row r="781">
          <cell r="A781">
            <v>92400029</v>
          </cell>
          <cell r="B781" t="str">
            <v>(改定)ナインマーケ　パイン　スタンドフレームＬ</v>
          </cell>
          <cell r="C781">
            <v>2700</v>
          </cell>
          <cell r="D781" t="str">
            <v>○</v>
          </cell>
          <cell r="E781" t="str">
            <v>-</v>
          </cell>
          <cell r="F781">
            <v>4589940003389</v>
          </cell>
        </row>
        <row r="782">
          <cell r="A782">
            <v>92400030</v>
          </cell>
          <cell r="B782" t="str">
            <v>ナインマーケ　マホガニー　ポットスタンド　トールＳ</v>
          </cell>
          <cell r="C782">
            <v>2800</v>
          </cell>
          <cell r="D782" t="str">
            <v>○</v>
          </cell>
          <cell r="E782" t="str">
            <v>-</v>
          </cell>
          <cell r="F782">
            <v>4589940005291</v>
          </cell>
        </row>
        <row r="783">
          <cell r="A783">
            <v>92400031</v>
          </cell>
          <cell r="B783" t="str">
            <v>ナインマーケ　マホガニー　ポットスタンド　トールＬ</v>
          </cell>
          <cell r="C783">
            <v>3400</v>
          </cell>
          <cell r="D783" t="str">
            <v>○</v>
          </cell>
          <cell r="E783" t="str">
            <v>-</v>
          </cell>
          <cell r="F783">
            <v>4589940005307</v>
          </cell>
        </row>
        <row r="784">
          <cell r="A784">
            <v>92400032</v>
          </cell>
          <cell r="B784" t="str">
            <v>ナインマーケ　マホガニー　ポットハンギングＳ</v>
          </cell>
          <cell r="C784">
            <v>1700</v>
          </cell>
          <cell r="D784" t="str">
            <v>○</v>
          </cell>
          <cell r="E784" t="str">
            <v>-</v>
          </cell>
          <cell r="F784">
            <v>4589940005635</v>
          </cell>
        </row>
        <row r="785">
          <cell r="A785">
            <v>92400033</v>
          </cell>
          <cell r="B785" t="str">
            <v>ナインマーケ　マホガニー　ポットハンギングＬ</v>
          </cell>
          <cell r="C785">
            <v>2200</v>
          </cell>
          <cell r="D785" t="str">
            <v>○</v>
          </cell>
          <cell r="E785" t="str">
            <v>-</v>
          </cell>
          <cell r="F785">
            <v>4589940005642</v>
          </cell>
        </row>
        <row r="786">
          <cell r="A786">
            <v>92400034</v>
          </cell>
          <cell r="B786" t="str">
            <v>▼ナインマーケ　ＬＥＤキャンドルライトスタンドセットＳ</v>
          </cell>
          <cell r="C786">
            <v>2700</v>
          </cell>
          <cell r="D786" t="str">
            <v>×</v>
          </cell>
          <cell r="E786" t="str">
            <v>8月上旬～9月上旬頃入荷予定</v>
          </cell>
          <cell r="F786">
            <v>4589940006243</v>
          </cell>
        </row>
        <row r="787">
          <cell r="A787">
            <v>92400035</v>
          </cell>
          <cell r="B787" t="str">
            <v>▼ナインマーケ　ＬＥＤキャンドルライトスタンドセットＬ</v>
          </cell>
          <cell r="C787">
            <v>3000</v>
          </cell>
          <cell r="D787" t="str">
            <v>○</v>
          </cell>
          <cell r="E787" t="str">
            <v>-</v>
          </cell>
          <cell r="F787">
            <v>4589940006250</v>
          </cell>
        </row>
        <row r="788">
          <cell r="A788">
            <v>92400036</v>
          </cell>
          <cell r="B788" t="str">
            <v>ナインマーケ　パインキャンドルスタンドＸＬ</v>
          </cell>
          <cell r="C788">
            <v>3900</v>
          </cell>
          <cell r="D788" t="str">
            <v>○</v>
          </cell>
          <cell r="E788" t="str">
            <v>-</v>
          </cell>
          <cell r="F788">
            <v>4589940005963</v>
          </cell>
        </row>
        <row r="789">
          <cell r="A789">
            <v>92400037</v>
          </cell>
          <cell r="B789" t="str">
            <v>ナインマーケ　パイン　一輪挿しＳ</v>
          </cell>
          <cell r="C789">
            <v>2500</v>
          </cell>
          <cell r="D789" t="str">
            <v>○</v>
          </cell>
          <cell r="E789" t="str">
            <v>-</v>
          </cell>
          <cell r="F789">
            <v>4589940005970</v>
          </cell>
        </row>
        <row r="790">
          <cell r="A790">
            <v>92400038</v>
          </cell>
          <cell r="B790" t="str">
            <v>ナインマーケ　パイン　一輪挿しＬ</v>
          </cell>
          <cell r="C790">
            <v>2800</v>
          </cell>
          <cell r="D790" t="str">
            <v>○</v>
          </cell>
          <cell r="E790" t="str">
            <v>-</v>
          </cell>
          <cell r="F790">
            <v>4589940005987</v>
          </cell>
        </row>
        <row r="791">
          <cell r="A791">
            <v>92400039</v>
          </cell>
          <cell r="B791" t="str">
            <v>ナインマーケ　パインウォールスタンドシェルフＳ</v>
          </cell>
          <cell r="C791">
            <v>2300</v>
          </cell>
          <cell r="D791" t="str">
            <v>○</v>
          </cell>
          <cell r="E791" t="str">
            <v>-</v>
          </cell>
          <cell r="F791">
            <v>4589940005994</v>
          </cell>
        </row>
        <row r="792">
          <cell r="A792">
            <v>92400040</v>
          </cell>
          <cell r="B792" t="str">
            <v>ナインマーケ　パインウォールスタンドシェルフＬ</v>
          </cell>
          <cell r="C792">
            <v>2700</v>
          </cell>
          <cell r="D792" t="str">
            <v>×</v>
          </cell>
          <cell r="E792" t="str">
            <v>7月下旬以降</v>
          </cell>
          <cell r="F792">
            <v>4589940006007</v>
          </cell>
        </row>
        <row r="793">
          <cell r="A793">
            <v>92400041</v>
          </cell>
          <cell r="B793" t="str">
            <v>ナインマーケ　パインスタッキングアクセサリーケースＳ</v>
          </cell>
          <cell r="C793">
            <v>4200</v>
          </cell>
          <cell r="D793" t="str">
            <v>※</v>
          </cell>
          <cell r="E793" t="str">
            <v>5月16日頃入荷予定</v>
          </cell>
          <cell r="F793">
            <v>4589940006014</v>
          </cell>
        </row>
        <row r="794">
          <cell r="A794">
            <v>92400042</v>
          </cell>
          <cell r="B794" t="str">
            <v>ナインマーケ　パインスタッキングアクセサリーケースＬ</v>
          </cell>
          <cell r="C794">
            <v>5400</v>
          </cell>
          <cell r="D794" t="str">
            <v>△</v>
          </cell>
          <cell r="E794" t="str">
            <v>-</v>
          </cell>
          <cell r="F794">
            <v>4589940006021</v>
          </cell>
        </row>
        <row r="795">
          <cell r="A795">
            <v>92400043</v>
          </cell>
          <cell r="B795" t="str">
            <v>ナインマーケ　パイン　フレームＳ</v>
          </cell>
          <cell r="C795">
            <v>2500</v>
          </cell>
          <cell r="D795" t="str">
            <v>△</v>
          </cell>
          <cell r="E795" t="str">
            <v>-</v>
          </cell>
          <cell r="F795">
            <v>4589940006038</v>
          </cell>
        </row>
        <row r="796">
          <cell r="A796">
            <v>92400044</v>
          </cell>
          <cell r="B796" t="str">
            <v>ナインマーケ　パイン　フレームＭ</v>
          </cell>
          <cell r="C796">
            <v>3500</v>
          </cell>
          <cell r="D796" t="str">
            <v>△</v>
          </cell>
          <cell r="E796" t="str">
            <v>-</v>
          </cell>
          <cell r="F796">
            <v>4589940006045</v>
          </cell>
        </row>
        <row r="797">
          <cell r="A797">
            <v>92400045</v>
          </cell>
          <cell r="B797" t="str">
            <v>ナインマーケ　パイン　フレームＬ</v>
          </cell>
          <cell r="C797">
            <v>4200</v>
          </cell>
          <cell r="D797" t="str">
            <v>○</v>
          </cell>
          <cell r="E797" t="str">
            <v>-</v>
          </cell>
          <cell r="F797">
            <v>4589940006052</v>
          </cell>
        </row>
        <row r="798">
          <cell r="A798">
            <v>92400046</v>
          </cell>
          <cell r="B798" t="str">
            <v>▼ナインマーケ　ウッドオブジェ　だるま</v>
          </cell>
          <cell r="C798">
            <v>1600</v>
          </cell>
          <cell r="D798" t="str">
            <v>○</v>
          </cell>
          <cell r="E798" t="str">
            <v>-</v>
          </cell>
          <cell r="F798">
            <v>4589940006069</v>
          </cell>
        </row>
        <row r="799">
          <cell r="A799">
            <v>92400047</v>
          </cell>
          <cell r="B799" t="str">
            <v>▼ナインマーケ　ウッドオブジェ　まねきねこ</v>
          </cell>
          <cell r="C799">
            <v>1600</v>
          </cell>
          <cell r="D799" t="str">
            <v>×</v>
          </cell>
          <cell r="E799" t="str">
            <v>11月下旬以降</v>
          </cell>
          <cell r="F799">
            <v>4589940006076</v>
          </cell>
        </row>
        <row r="800">
          <cell r="A800">
            <v>92410001</v>
          </cell>
          <cell r="B800" t="str">
            <v>アラログ　ネストローバスケット</v>
          </cell>
          <cell r="C800">
            <v>2600</v>
          </cell>
          <cell r="D800" t="str">
            <v>△</v>
          </cell>
          <cell r="E800" t="str">
            <v>-</v>
          </cell>
          <cell r="F800">
            <v>4589940001378</v>
          </cell>
        </row>
        <row r="801">
          <cell r="A801">
            <v>92410002</v>
          </cell>
          <cell r="B801" t="str">
            <v>アラログ　ネストオーバルバスケットＳ</v>
          </cell>
          <cell r="C801">
            <v>3800</v>
          </cell>
          <cell r="D801" t="str">
            <v>×</v>
          </cell>
          <cell r="E801" t="str">
            <v>未定</v>
          </cell>
          <cell r="F801">
            <v>4589940001385</v>
          </cell>
        </row>
        <row r="802">
          <cell r="A802">
            <v>92410003</v>
          </cell>
          <cell r="B802" t="str">
            <v>アラログ　ネストオーバルバスケットＬ</v>
          </cell>
          <cell r="C802">
            <v>4900</v>
          </cell>
          <cell r="D802" t="str">
            <v>△</v>
          </cell>
          <cell r="E802" t="str">
            <v>-</v>
          </cell>
          <cell r="F802">
            <v>4589940001392</v>
          </cell>
        </row>
        <row r="803">
          <cell r="A803">
            <v>92410004</v>
          </cell>
          <cell r="B803" t="str">
            <v>▲アラログ　ボウル２段バスケット（送料８００）</v>
          </cell>
          <cell r="C803">
            <v>8600</v>
          </cell>
          <cell r="D803" t="str">
            <v>△</v>
          </cell>
          <cell r="E803" t="str">
            <v>在庫限りで廃番</v>
          </cell>
          <cell r="F803">
            <v>4589940001408</v>
          </cell>
        </row>
        <row r="804">
          <cell r="A804">
            <v>92410005</v>
          </cell>
          <cell r="B804" t="str">
            <v>アラログ　バトラートレイ</v>
          </cell>
          <cell r="C804">
            <v>8000</v>
          </cell>
          <cell r="D804" t="str">
            <v>△</v>
          </cell>
          <cell r="E804" t="str">
            <v>-</v>
          </cell>
          <cell r="F804">
            <v>4589940001415</v>
          </cell>
        </row>
        <row r="805">
          <cell r="A805">
            <v>92410006</v>
          </cell>
          <cell r="B805" t="str">
            <v>アラログ　ネストハンギングバスケットＳ</v>
          </cell>
          <cell r="C805">
            <v>2600</v>
          </cell>
          <cell r="D805" t="str">
            <v>×</v>
          </cell>
          <cell r="E805" t="str">
            <v>7月下旬以降</v>
          </cell>
          <cell r="F805" t="str">
            <v>4589940002573</v>
          </cell>
        </row>
        <row r="806">
          <cell r="A806">
            <v>92410007</v>
          </cell>
          <cell r="B806" t="str">
            <v>アラログ　ネストハンギングバスケットＬ</v>
          </cell>
          <cell r="C806">
            <v>3000</v>
          </cell>
          <cell r="D806" t="str">
            <v>△</v>
          </cell>
          <cell r="E806" t="str">
            <v>-</v>
          </cell>
          <cell r="F806" t="str">
            <v>4589940002580</v>
          </cell>
        </row>
        <row r="807">
          <cell r="A807">
            <v>92410008</v>
          </cell>
          <cell r="B807" t="str">
            <v>アラログ　ピクニッククーラーバスケット</v>
          </cell>
          <cell r="C807">
            <v>12500</v>
          </cell>
          <cell r="D807" t="str">
            <v>×</v>
          </cell>
          <cell r="E807" t="str">
            <v>6月下旬以降</v>
          </cell>
          <cell r="F807">
            <v>4589940003525</v>
          </cell>
        </row>
        <row r="808">
          <cell r="A808">
            <v>92410009</v>
          </cell>
          <cell r="B808" t="str">
            <v>クルウ゛ラウンドバスケットＳ</v>
          </cell>
          <cell r="C808">
            <v>1400</v>
          </cell>
          <cell r="D808" t="str">
            <v>○</v>
          </cell>
          <cell r="E808" t="str">
            <v>-</v>
          </cell>
          <cell r="F808">
            <v>4589940007493</v>
          </cell>
        </row>
        <row r="809">
          <cell r="A809">
            <v>92410010</v>
          </cell>
          <cell r="B809" t="str">
            <v>クルウ゛　ラウンドバスケットＬ</v>
          </cell>
          <cell r="C809">
            <v>1700</v>
          </cell>
          <cell r="D809" t="str">
            <v>○</v>
          </cell>
          <cell r="E809" t="str">
            <v>-</v>
          </cell>
          <cell r="F809">
            <v>4589940007509</v>
          </cell>
        </row>
        <row r="810">
          <cell r="A810">
            <v>92410011</v>
          </cell>
          <cell r="B810" t="str">
            <v>クルウ゛　オーバルバスケットＳ</v>
          </cell>
          <cell r="C810">
            <v>1400</v>
          </cell>
          <cell r="D810" t="str">
            <v>×</v>
          </cell>
          <cell r="E810" t="str">
            <v>6月下旬以降</v>
          </cell>
          <cell r="F810">
            <v>4589940007516</v>
          </cell>
        </row>
        <row r="811">
          <cell r="A811">
            <v>92410012</v>
          </cell>
          <cell r="B811" t="str">
            <v>クルウ゛　オーバルバスケットＬ</v>
          </cell>
          <cell r="C811">
            <v>1700</v>
          </cell>
          <cell r="D811" t="str">
            <v>○</v>
          </cell>
          <cell r="E811" t="str">
            <v>-</v>
          </cell>
          <cell r="F811">
            <v>4589940007523</v>
          </cell>
        </row>
        <row r="812">
          <cell r="A812">
            <v>92410013</v>
          </cell>
          <cell r="B812" t="str">
            <v>クルウ゛　ラウンドハンドルバスケットＳ</v>
          </cell>
          <cell r="C812">
            <v>2300</v>
          </cell>
          <cell r="D812" t="str">
            <v>○</v>
          </cell>
          <cell r="E812" t="str">
            <v>-</v>
          </cell>
          <cell r="F812">
            <v>4589940007530</v>
          </cell>
        </row>
        <row r="813">
          <cell r="A813">
            <v>92410014</v>
          </cell>
          <cell r="B813" t="str">
            <v>クルウ゛　ラウンドハンドルバスケットＬ</v>
          </cell>
          <cell r="C813">
            <v>3600</v>
          </cell>
          <cell r="D813" t="str">
            <v>○</v>
          </cell>
          <cell r="E813" t="str">
            <v>-</v>
          </cell>
          <cell r="F813">
            <v>4589940007547</v>
          </cell>
        </row>
        <row r="814">
          <cell r="A814">
            <v>92410015</v>
          </cell>
          <cell r="B814" t="str">
            <v>クルウ゛　オーバルハンドルバスケットＳ</v>
          </cell>
          <cell r="C814">
            <v>2300</v>
          </cell>
          <cell r="D814" t="str">
            <v>△</v>
          </cell>
          <cell r="E814" t="str">
            <v>-</v>
          </cell>
          <cell r="F814">
            <v>4589940007554</v>
          </cell>
        </row>
        <row r="815">
          <cell r="A815">
            <v>92410016</v>
          </cell>
          <cell r="B815" t="str">
            <v>クルウ゛　オーバルハンドルバスケットＬ</v>
          </cell>
          <cell r="C815">
            <v>2800</v>
          </cell>
          <cell r="D815" t="str">
            <v>×</v>
          </cell>
          <cell r="E815" t="str">
            <v>7月下旬以降</v>
          </cell>
          <cell r="F815">
            <v>4589940007561</v>
          </cell>
        </row>
        <row r="816">
          <cell r="A816">
            <v>92410017</v>
          </cell>
          <cell r="B816" t="str">
            <v>クルウ゛　ストレージバスケットＳ</v>
          </cell>
          <cell r="C816">
            <v>2300</v>
          </cell>
          <cell r="D816" t="str">
            <v>○</v>
          </cell>
          <cell r="E816" t="str">
            <v>-</v>
          </cell>
          <cell r="F816">
            <v>4589940007578</v>
          </cell>
        </row>
        <row r="817">
          <cell r="A817">
            <v>92410018</v>
          </cell>
          <cell r="B817" t="str">
            <v>クルウ゛　ストレージバスケットＬ</v>
          </cell>
          <cell r="C817">
            <v>3600</v>
          </cell>
          <cell r="D817" t="str">
            <v>○</v>
          </cell>
          <cell r="E817" t="str">
            <v>-</v>
          </cell>
          <cell r="F817">
            <v>4589940007585</v>
          </cell>
        </row>
        <row r="818">
          <cell r="A818">
            <v>92410019</v>
          </cell>
          <cell r="B818" t="str">
            <v>クルウ゛　トライアングルバスケット</v>
          </cell>
          <cell r="C818">
            <v>3000</v>
          </cell>
          <cell r="D818" t="str">
            <v>×</v>
          </cell>
          <cell r="E818" t="str">
            <v>6月下旬以降</v>
          </cell>
          <cell r="F818">
            <v>4589940007646</v>
          </cell>
        </row>
        <row r="819">
          <cell r="A819">
            <v>92430001</v>
          </cell>
          <cell r="B819" t="str">
            <v>シーグラス　三角鍋敷きＳ</v>
          </cell>
          <cell r="C819">
            <v>800</v>
          </cell>
          <cell r="D819" t="str">
            <v>○</v>
          </cell>
          <cell r="E819" t="str">
            <v>-</v>
          </cell>
          <cell r="F819">
            <v>4589940002160</v>
          </cell>
        </row>
        <row r="820">
          <cell r="A820">
            <v>92430002</v>
          </cell>
          <cell r="B820" t="str">
            <v>シーグラス　三角鍋敷きＬ</v>
          </cell>
          <cell r="C820">
            <v>1000</v>
          </cell>
          <cell r="D820" t="str">
            <v>○</v>
          </cell>
          <cell r="E820" t="str">
            <v>-</v>
          </cell>
          <cell r="F820">
            <v>4589940002177</v>
          </cell>
        </row>
        <row r="821">
          <cell r="A821">
            <v>92430003</v>
          </cell>
          <cell r="B821" t="str">
            <v>タイガーグラス　ほうきＳＳ</v>
          </cell>
          <cell r="C821">
            <v>800</v>
          </cell>
          <cell r="D821" t="str">
            <v>○</v>
          </cell>
          <cell r="E821" t="str">
            <v>-</v>
          </cell>
          <cell r="F821" t="str">
            <v>4589940003150</v>
          </cell>
        </row>
        <row r="822">
          <cell r="A822">
            <v>92430004</v>
          </cell>
          <cell r="B822" t="str">
            <v>タイガーグラス　ほうきＳ</v>
          </cell>
          <cell r="C822">
            <v>1300</v>
          </cell>
          <cell r="D822" t="str">
            <v>○</v>
          </cell>
          <cell r="E822" t="str">
            <v>-</v>
          </cell>
          <cell r="F822" t="str">
            <v>4589940003167</v>
          </cell>
        </row>
        <row r="823">
          <cell r="A823">
            <v>92430005</v>
          </cell>
          <cell r="B823" t="str">
            <v>タイガーグラス　ほうきＭ</v>
          </cell>
          <cell r="C823">
            <v>1800</v>
          </cell>
          <cell r="D823" t="str">
            <v>○</v>
          </cell>
          <cell r="E823" t="str">
            <v>-</v>
          </cell>
          <cell r="F823" t="str">
            <v>4589940003174</v>
          </cell>
        </row>
        <row r="824">
          <cell r="A824">
            <v>92430006</v>
          </cell>
          <cell r="B824" t="str">
            <v>タイガーグラス　ほうきＬ</v>
          </cell>
          <cell r="C824">
            <v>2500</v>
          </cell>
          <cell r="D824" t="str">
            <v>○</v>
          </cell>
          <cell r="E824" t="str">
            <v>-</v>
          </cell>
          <cell r="F824" t="str">
            <v>4589940003181</v>
          </cell>
        </row>
        <row r="825">
          <cell r="A825">
            <v>92440001</v>
          </cell>
          <cell r="B825" t="str">
            <v>ユティルナイール　フラワーポット　Ｓ</v>
          </cell>
          <cell r="C825">
            <v>800</v>
          </cell>
          <cell r="D825" t="str">
            <v>×</v>
          </cell>
          <cell r="E825" t="str">
            <v>5月下旬以降</v>
          </cell>
          <cell r="F825">
            <v>4589940001767</v>
          </cell>
        </row>
        <row r="826">
          <cell r="A826">
            <v>92440002</v>
          </cell>
          <cell r="B826" t="str">
            <v>ユティルナイール　フラワーポット　Ｍ</v>
          </cell>
          <cell r="C826">
            <v>1100</v>
          </cell>
          <cell r="D826" t="str">
            <v>×</v>
          </cell>
          <cell r="E826" t="str">
            <v>5月下旬以降</v>
          </cell>
          <cell r="F826">
            <v>4589940001774</v>
          </cell>
        </row>
        <row r="827">
          <cell r="A827">
            <v>92440003</v>
          </cell>
          <cell r="B827" t="str">
            <v>ユティルナイール　フラワーポット　Ｌ</v>
          </cell>
          <cell r="C827">
            <v>1500</v>
          </cell>
          <cell r="D827" t="str">
            <v>○</v>
          </cell>
          <cell r="E827" t="str">
            <v>-</v>
          </cell>
          <cell r="F827">
            <v>4589940001781</v>
          </cell>
        </row>
        <row r="828">
          <cell r="A828">
            <v>92440004</v>
          </cell>
          <cell r="B828" t="str">
            <v>ユティルナイール　フラワーポット　ＬＬ</v>
          </cell>
          <cell r="C828">
            <v>1900</v>
          </cell>
          <cell r="D828" t="str">
            <v>※</v>
          </cell>
          <cell r="E828" t="str">
            <v>5月2日頃入荷予定</v>
          </cell>
          <cell r="F828">
            <v>4589940001798</v>
          </cell>
        </row>
        <row r="829">
          <cell r="A829">
            <v>92440005</v>
          </cell>
          <cell r="B829" t="str">
            <v>ユティルナイール　ポットＳ</v>
          </cell>
          <cell r="C829">
            <v>1000</v>
          </cell>
          <cell r="D829" t="str">
            <v>△</v>
          </cell>
          <cell r="E829" t="str">
            <v>-</v>
          </cell>
          <cell r="F829">
            <v>4589940001804</v>
          </cell>
        </row>
        <row r="830">
          <cell r="A830">
            <v>92440006</v>
          </cell>
          <cell r="B830" t="str">
            <v>ユティルナイール　ポットＬ</v>
          </cell>
          <cell r="C830">
            <v>1600</v>
          </cell>
          <cell r="D830" t="str">
            <v>○</v>
          </cell>
          <cell r="E830" t="str">
            <v>-</v>
          </cell>
          <cell r="F830">
            <v>4589940001811</v>
          </cell>
        </row>
        <row r="831">
          <cell r="A831">
            <v>92440007</v>
          </cell>
          <cell r="B831" t="str">
            <v>ユティルナイール　ロングハンドル　ポットＳ</v>
          </cell>
          <cell r="C831">
            <v>1000</v>
          </cell>
          <cell r="D831" t="str">
            <v>×</v>
          </cell>
          <cell r="E831" t="str">
            <v>7月下旬以降</v>
          </cell>
          <cell r="F831">
            <v>4589940001828</v>
          </cell>
        </row>
        <row r="832">
          <cell r="A832">
            <v>92440008</v>
          </cell>
          <cell r="B832" t="str">
            <v>ユティルナイール　ロングハンドル　ポットＬ</v>
          </cell>
          <cell r="C832">
            <v>1500</v>
          </cell>
          <cell r="D832" t="str">
            <v>△</v>
          </cell>
          <cell r="E832" t="str">
            <v>-</v>
          </cell>
          <cell r="F832">
            <v>4589940001835</v>
          </cell>
        </row>
        <row r="833">
          <cell r="A833">
            <v>92440009</v>
          </cell>
          <cell r="B833" t="str">
            <v>ユティルナイール　アイアンハンドルポットＳ</v>
          </cell>
          <cell r="C833">
            <v>1300</v>
          </cell>
          <cell r="D833" t="str">
            <v>※</v>
          </cell>
          <cell r="E833" t="str">
            <v>5月2日頃入荷予定</v>
          </cell>
          <cell r="F833">
            <v>4589940001842</v>
          </cell>
        </row>
        <row r="834">
          <cell r="A834">
            <v>92440010</v>
          </cell>
          <cell r="B834" t="str">
            <v>ユティルナイールアイアンハンドルポットＬ</v>
          </cell>
          <cell r="C834">
            <v>1800</v>
          </cell>
          <cell r="D834" t="str">
            <v>※</v>
          </cell>
          <cell r="E834" t="str">
            <v>5月2日頃入荷予定</v>
          </cell>
          <cell r="F834">
            <v>4589940001859</v>
          </cell>
        </row>
        <row r="835">
          <cell r="A835">
            <v>92440011</v>
          </cell>
          <cell r="B835" t="str">
            <v>▲ユティル　ウォールラウンドバスケット</v>
          </cell>
          <cell r="C835">
            <v>1800</v>
          </cell>
          <cell r="D835" t="str">
            <v>△</v>
          </cell>
          <cell r="E835" t="str">
            <v>在庫限りで廃番</v>
          </cell>
          <cell r="F835" t="str">
            <v>4589940002689</v>
          </cell>
        </row>
        <row r="836">
          <cell r="A836">
            <v>92440012</v>
          </cell>
          <cell r="B836" t="str">
            <v>▲ユティルナイール　ウォールラウンドバスケット</v>
          </cell>
          <cell r="C836">
            <v>1800</v>
          </cell>
          <cell r="D836" t="str">
            <v>△</v>
          </cell>
          <cell r="E836" t="str">
            <v>在庫限りで廃番</v>
          </cell>
          <cell r="F836" t="str">
            <v>4589940002696</v>
          </cell>
        </row>
        <row r="837">
          <cell r="A837">
            <v>92440013</v>
          </cell>
          <cell r="B837" t="str">
            <v>▼ユティル　ピクニック　クーラーバッグＳ　ＮＡ</v>
          </cell>
          <cell r="C837">
            <v>3900</v>
          </cell>
          <cell r="D837" t="str">
            <v>○</v>
          </cell>
          <cell r="E837" t="str">
            <v>-</v>
          </cell>
          <cell r="F837" t="str">
            <v>4589940002597</v>
          </cell>
        </row>
        <row r="838">
          <cell r="A838">
            <v>92440014</v>
          </cell>
          <cell r="B838" t="str">
            <v>▼ユティル　ピクニック　クーラーバッグＬ　ＮＡ</v>
          </cell>
          <cell r="C838">
            <v>4900</v>
          </cell>
          <cell r="D838" t="str">
            <v>○</v>
          </cell>
          <cell r="E838" t="str">
            <v>-</v>
          </cell>
          <cell r="F838" t="str">
            <v>4589940002603</v>
          </cell>
        </row>
        <row r="839">
          <cell r="A839">
            <v>92440015</v>
          </cell>
          <cell r="B839" t="str">
            <v>▼ユティルナイール　ミニトートバッグ</v>
          </cell>
          <cell r="C839">
            <v>2800</v>
          </cell>
          <cell r="D839" t="str">
            <v>○</v>
          </cell>
          <cell r="E839" t="str">
            <v>-</v>
          </cell>
          <cell r="F839" t="str">
            <v>4589940002702</v>
          </cell>
        </row>
        <row r="840">
          <cell r="A840">
            <v>92440016</v>
          </cell>
          <cell r="B840" t="str">
            <v>▼ユティルナイール　ロングバッグ</v>
          </cell>
          <cell r="C840">
            <v>3000</v>
          </cell>
          <cell r="D840" t="str">
            <v>△</v>
          </cell>
          <cell r="E840" t="str">
            <v>-</v>
          </cell>
          <cell r="F840" t="str">
            <v>4589940002719</v>
          </cell>
        </row>
        <row r="841">
          <cell r="A841">
            <v>92440017</v>
          </cell>
          <cell r="B841" t="str">
            <v>▲▼ユティルナイール　デイリートートバッグ</v>
          </cell>
          <cell r="C841">
            <v>3400</v>
          </cell>
          <cell r="D841" t="str">
            <v>△</v>
          </cell>
          <cell r="E841" t="str">
            <v>-</v>
          </cell>
          <cell r="F841" t="str">
            <v>4589940002726</v>
          </cell>
        </row>
        <row r="842">
          <cell r="A842">
            <v>92440018</v>
          </cell>
          <cell r="B842" t="str">
            <v>ユティルナイール　ラウンドローバスケットＳ</v>
          </cell>
          <cell r="C842">
            <v>1300</v>
          </cell>
          <cell r="D842" t="str">
            <v>×</v>
          </cell>
          <cell r="E842" t="str">
            <v>5月下旬以降</v>
          </cell>
          <cell r="F842">
            <v>4589940003198</v>
          </cell>
        </row>
        <row r="843">
          <cell r="A843">
            <v>92440019</v>
          </cell>
          <cell r="B843" t="str">
            <v>ユティルナイール　ラウンドローバスケットＬ</v>
          </cell>
          <cell r="C843">
            <v>1800</v>
          </cell>
          <cell r="D843" t="str">
            <v>○</v>
          </cell>
          <cell r="E843" t="str">
            <v>-</v>
          </cell>
          <cell r="F843">
            <v>4589940003204</v>
          </cell>
        </row>
        <row r="844">
          <cell r="A844">
            <v>92440020</v>
          </cell>
          <cell r="B844" t="str">
            <v>ユティルナイール　オーバルワンハンドルバスケットＳ</v>
          </cell>
          <cell r="C844">
            <v>1300</v>
          </cell>
          <cell r="D844" t="str">
            <v>○</v>
          </cell>
          <cell r="E844" t="str">
            <v>-</v>
          </cell>
          <cell r="F844">
            <v>4589940003211</v>
          </cell>
        </row>
        <row r="845">
          <cell r="A845">
            <v>92440021</v>
          </cell>
          <cell r="B845" t="str">
            <v>ユティルナイール　オーバルワンハンドルバスケットＬ</v>
          </cell>
          <cell r="C845">
            <v>2000</v>
          </cell>
          <cell r="D845" t="str">
            <v>△</v>
          </cell>
          <cell r="E845" t="str">
            <v>-</v>
          </cell>
          <cell r="F845">
            <v>4589940003228</v>
          </cell>
        </row>
        <row r="846">
          <cell r="A846">
            <v>92440022</v>
          </cell>
          <cell r="B846" t="str">
            <v>ユティルナイール　オーバルハンドルバスケットＳ</v>
          </cell>
          <cell r="C846">
            <v>2000</v>
          </cell>
          <cell r="D846" t="str">
            <v>○</v>
          </cell>
          <cell r="E846" t="str">
            <v>-</v>
          </cell>
          <cell r="F846">
            <v>4589940003235</v>
          </cell>
        </row>
        <row r="847">
          <cell r="A847">
            <v>92440023</v>
          </cell>
          <cell r="B847" t="str">
            <v>ユティルナイール　オーバルハンドルバスケットＬ</v>
          </cell>
          <cell r="C847">
            <v>2500</v>
          </cell>
          <cell r="D847" t="str">
            <v>○</v>
          </cell>
          <cell r="E847" t="str">
            <v>-</v>
          </cell>
          <cell r="F847">
            <v>4589940003242</v>
          </cell>
        </row>
        <row r="848">
          <cell r="A848">
            <v>92440024</v>
          </cell>
          <cell r="B848" t="str">
            <v>▲デュソール　コットンリネンストックバスケットＳ</v>
          </cell>
          <cell r="C848">
            <v>1000</v>
          </cell>
          <cell r="D848" t="str">
            <v>×</v>
          </cell>
          <cell r="E848" t="str">
            <v>廃番</v>
          </cell>
          <cell r="F848">
            <v>4589940003396</v>
          </cell>
        </row>
        <row r="849">
          <cell r="A849">
            <v>92440025</v>
          </cell>
          <cell r="B849" t="str">
            <v>▲デュソール　コットンリネンストックバスケットＬ</v>
          </cell>
          <cell r="C849">
            <v>1300</v>
          </cell>
          <cell r="D849" t="str">
            <v>○</v>
          </cell>
          <cell r="E849" t="str">
            <v>-</v>
          </cell>
          <cell r="F849">
            <v>4589940003402</v>
          </cell>
        </row>
        <row r="850">
          <cell r="A850">
            <v>92440026</v>
          </cell>
          <cell r="B850" t="str">
            <v>▲デュソール　コットンリネンレクトバスケット</v>
          </cell>
          <cell r="C850">
            <v>2500</v>
          </cell>
          <cell r="D850" t="str">
            <v>○</v>
          </cell>
          <cell r="E850" t="str">
            <v>-</v>
          </cell>
          <cell r="F850">
            <v>4589940003419</v>
          </cell>
        </row>
        <row r="851">
          <cell r="A851">
            <v>92440027</v>
          </cell>
          <cell r="B851" t="str">
            <v>▲デュソール　コットンリネンランドリーバスケット</v>
          </cell>
          <cell r="C851">
            <v>3200</v>
          </cell>
          <cell r="D851" t="str">
            <v>△</v>
          </cell>
          <cell r="E851" t="str">
            <v>在庫限りで廃番</v>
          </cell>
          <cell r="F851">
            <v>4589940003426</v>
          </cell>
        </row>
        <row r="852">
          <cell r="A852">
            <v>92440028</v>
          </cell>
          <cell r="B852" t="str">
            <v>ユティルナイール　スタンダードストレージ　ローＳ</v>
          </cell>
          <cell r="C852">
            <v>2400</v>
          </cell>
          <cell r="D852" t="str">
            <v>×</v>
          </cell>
          <cell r="E852" t="str">
            <v>7月下旬以降</v>
          </cell>
          <cell r="F852">
            <v>4589940005659</v>
          </cell>
        </row>
        <row r="853">
          <cell r="A853">
            <v>92440029</v>
          </cell>
          <cell r="B853" t="str">
            <v>ユティルナイール　スタンダードストレージ　ローＬ</v>
          </cell>
          <cell r="C853">
            <v>3200</v>
          </cell>
          <cell r="D853" t="str">
            <v>×</v>
          </cell>
          <cell r="E853" t="str">
            <v>7月下旬以降</v>
          </cell>
          <cell r="F853">
            <v>4589940005666</v>
          </cell>
        </row>
        <row r="854">
          <cell r="A854">
            <v>92440030</v>
          </cell>
          <cell r="B854" t="str">
            <v>ユティルナイール　スタンダードストレージ　ハイＳ</v>
          </cell>
          <cell r="C854">
            <v>2800</v>
          </cell>
          <cell r="D854" t="str">
            <v>×</v>
          </cell>
          <cell r="E854" t="str">
            <v>7月下旬以降</v>
          </cell>
          <cell r="F854">
            <v>4589940005673</v>
          </cell>
        </row>
        <row r="855">
          <cell r="A855">
            <v>92440031</v>
          </cell>
          <cell r="B855" t="str">
            <v>ユティルナイール　スタンダードストレージ　ハイＬ</v>
          </cell>
          <cell r="C855">
            <v>3600</v>
          </cell>
          <cell r="D855" t="str">
            <v>※</v>
          </cell>
          <cell r="E855" t="str">
            <v>5月2日頃入荷予定</v>
          </cell>
          <cell r="F855">
            <v>4589940005680</v>
          </cell>
        </row>
        <row r="856">
          <cell r="A856">
            <v>92440032</v>
          </cell>
          <cell r="B856" t="str">
            <v>ユティルナイール　コンパクトティッシュケース</v>
          </cell>
          <cell r="C856">
            <v>2500</v>
          </cell>
          <cell r="D856" t="str">
            <v>○</v>
          </cell>
          <cell r="E856" t="str">
            <v>-</v>
          </cell>
          <cell r="F856">
            <v>4589940005697</v>
          </cell>
        </row>
        <row r="857">
          <cell r="A857">
            <v>92440033</v>
          </cell>
          <cell r="B857" t="str">
            <v>ユティル　コンパクトティッシュケース</v>
          </cell>
          <cell r="C857">
            <v>2500</v>
          </cell>
          <cell r="D857" t="str">
            <v>○</v>
          </cell>
          <cell r="E857" t="str">
            <v>-</v>
          </cell>
          <cell r="F857">
            <v>4589940005703</v>
          </cell>
        </row>
        <row r="858">
          <cell r="A858">
            <v>92440034</v>
          </cell>
          <cell r="B858" t="str">
            <v>ユティルナイール　ランドリーオーバルバスケット</v>
          </cell>
          <cell r="C858">
            <v>6300</v>
          </cell>
          <cell r="D858" t="str">
            <v>○</v>
          </cell>
          <cell r="E858" t="str">
            <v>-</v>
          </cell>
          <cell r="F858">
            <v>4589940005710</v>
          </cell>
        </row>
        <row r="859">
          <cell r="A859">
            <v>92440035</v>
          </cell>
          <cell r="B859" t="str">
            <v>ユティルナイール　ラウンドミラー</v>
          </cell>
          <cell r="C859">
            <v>2000</v>
          </cell>
          <cell r="D859" t="str">
            <v>○</v>
          </cell>
          <cell r="E859" t="str">
            <v>-</v>
          </cell>
          <cell r="F859">
            <v>4589940006656</v>
          </cell>
        </row>
        <row r="860">
          <cell r="A860">
            <v>92440036</v>
          </cell>
          <cell r="B860" t="str">
            <v>ユティルナイール　フラワーミラーＳ</v>
          </cell>
          <cell r="C860">
            <v>2300</v>
          </cell>
          <cell r="D860" t="str">
            <v>○</v>
          </cell>
          <cell r="E860" t="str">
            <v>-</v>
          </cell>
          <cell r="F860">
            <v>4589940006663</v>
          </cell>
        </row>
        <row r="861">
          <cell r="A861">
            <v>92440037</v>
          </cell>
          <cell r="B861" t="str">
            <v>ユティルナイール　フラワーミラーＬ</v>
          </cell>
          <cell r="C861">
            <v>3200</v>
          </cell>
          <cell r="D861" t="str">
            <v>○</v>
          </cell>
          <cell r="E861" t="str">
            <v>-</v>
          </cell>
          <cell r="F861">
            <v>4589940006670</v>
          </cell>
        </row>
        <row r="862">
          <cell r="A862">
            <v>92440038</v>
          </cell>
          <cell r="B862" t="str">
            <v>▼アトリエＫＯＴＥＴＳＵ　フリースブランケット　ネコ</v>
          </cell>
          <cell r="C862">
            <v>4500</v>
          </cell>
          <cell r="D862" t="str">
            <v>×</v>
          </cell>
          <cell r="E862" t="str">
            <v>9月上旬～10月上旬頃入荷予定</v>
          </cell>
          <cell r="F862">
            <v>4589940006267</v>
          </cell>
        </row>
        <row r="863">
          <cell r="A863">
            <v>92440039</v>
          </cell>
          <cell r="B863" t="str">
            <v>▼アトリエＫＯＴＥＴＳＵ　フリースブランケット　キツネ</v>
          </cell>
          <cell r="C863">
            <v>4500</v>
          </cell>
          <cell r="D863" t="str">
            <v>○</v>
          </cell>
          <cell r="E863" t="str">
            <v>-</v>
          </cell>
          <cell r="F863">
            <v>4589940006274</v>
          </cell>
        </row>
        <row r="864">
          <cell r="A864">
            <v>92440040</v>
          </cell>
          <cell r="B864" t="str">
            <v>▼アトリエＫＯＴＥＴＳＵ　フリースブランケット　トナカイ</v>
          </cell>
          <cell r="C864">
            <v>4500</v>
          </cell>
          <cell r="D864" t="str">
            <v>△</v>
          </cell>
          <cell r="E864" t="str">
            <v>-</v>
          </cell>
          <cell r="F864">
            <v>4589940006281</v>
          </cell>
        </row>
        <row r="865">
          <cell r="A865">
            <v>92440041</v>
          </cell>
          <cell r="B865" t="str">
            <v>アトリエＫＯＴＥＴＳＵ　フロアマット　ネコ　ＢＲ</v>
          </cell>
          <cell r="C865">
            <v>1800</v>
          </cell>
          <cell r="D865" t="str">
            <v>○</v>
          </cell>
          <cell r="E865" t="str">
            <v>-</v>
          </cell>
          <cell r="F865">
            <v>4589940006298</v>
          </cell>
        </row>
        <row r="866">
          <cell r="A866">
            <v>92440042</v>
          </cell>
          <cell r="B866" t="str">
            <v>アトリエＫＯＴＥＴＳＵ　フロアマット　ネコ　ＧＲ</v>
          </cell>
          <cell r="C866">
            <v>1800</v>
          </cell>
          <cell r="D866" t="str">
            <v>○</v>
          </cell>
          <cell r="E866" t="str">
            <v>-</v>
          </cell>
          <cell r="F866">
            <v>4589940006304</v>
          </cell>
        </row>
        <row r="867">
          <cell r="A867">
            <v>92440043</v>
          </cell>
          <cell r="B867" t="str">
            <v>アトリエＫＯＴＥＴＳＵ　フロアマット　カメ</v>
          </cell>
          <cell r="C867">
            <v>1800</v>
          </cell>
          <cell r="D867" t="str">
            <v>○</v>
          </cell>
          <cell r="E867" t="str">
            <v>-</v>
          </cell>
          <cell r="F867">
            <v>4589940006311</v>
          </cell>
        </row>
        <row r="868">
          <cell r="A868">
            <v>92440044</v>
          </cell>
          <cell r="B868" t="str">
            <v>アトリエＫＯＴＥＴＳＵ　ジャガードクッションカバー　ゴリラ</v>
          </cell>
          <cell r="C868">
            <v>3500</v>
          </cell>
          <cell r="D868" t="str">
            <v>△</v>
          </cell>
          <cell r="E868" t="str">
            <v>-</v>
          </cell>
          <cell r="F868">
            <v>4589940006908</v>
          </cell>
        </row>
        <row r="869">
          <cell r="A869">
            <v>92440045</v>
          </cell>
          <cell r="B869" t="str">
            <v>アトリエＫＯＴＥＴＳＵ　ジャガードクッションカバー　トナカイ</v>
          </cell>
          <cell r="C869">
            <v>3500</v>
          </cell>
          <cell r="D869" t="str">
            <v>△</v>
          </cell>
          <cell r="E869" t="str">
            <v>-</v>
          </cell>
          <cell r="F869">
            <v>4589940006915</v>
          </cell>
        </row>
        <row r="870">
          <cell r="A870">
            <v>92440046</v>
          </cell>
          <cell r="B870" t="str">
            <v>アトリエＫＯＴＥＴＳＵ　ジャガードクッションカバー　キツネ</v>
          </cell>
          <cell r="C870">
            <v>3500</v>
          </cell>
          <cell r="D870" t="str">
            <v>△</v>
          </cell>
          <cell r="E870" t="str">
            <v>-</v>
          </cell>
          <cell r="F870">
            <v>4589940006922</v>
          </cell>
        </row>
        <row r="871">
          <cell r="A871">
            <v>92440048</v>
          </cell>
          <cell r="B871" t="str">
            <v>ラ　フラネ　ショッピングバッグ　ＢＥ</v>
          </cell>
          <cell r="C871">
            <v>1800</v>
          </cell>
          <cell r="D871" t="str">
            <v>○</v>
          </cell>
          <cell r="E871" t="str">
            <v>-</v>
          </cell>
          <cell r="F871">
            <v>4589940006342</v>
          </cell>
        </row>
        <row r="872">
          <cell r="A872">
            <v>92440049</v>
          </cell>
          <cell r="B872" t="str">
            <v>ラ　フラネ　ショッピングバッグ　ＢＬ</v>
          </cell>
          <cell r="C872">
            <v>1800</v>
          </cell>
          <cell r="D872" t="str">
            <v>○</v>
          </cell>
          <cell r="E872" t="str">
            <v>-</v>
          </cell>
          <cell r="F872">
            <v>4589940006359</v>
          </cell>
        </row>
        <row r="873">
          <cell r="A873">
            <v>92440050</v>
          </cell>
          <cell r="B873" t="str">
            <v>ラ　フラネ　ショッピングバッグ　ＢＫ</v>
          </cell>
          <cell r="C873">
            <v>1800</v>
          </cell>
          <cell r="D873" t="str">
            <v>○</v>
          </cell>
          <cell r="E873" t="str">
            <v>-</v>
          </cell>
          <cell r="F873">
            <v>4589940006366</v>
          </cell>
        </row>
        <row r="874">
          <cell r="A874">
            <v>92440051</v>
          </cell>
          <cell r="B874" t="str">
            <v>ラ　フラネ　ショッピングバッグ　ＯＲ</v>
          </cell>
          <cell r="C874">
            <v>1800</v>
          </cell>
          <cell r="D874" t="str">
            <v>○</v>
          </cell>
          <cell r="E874" t="str">
            <v>-</v>
          </cell>
          <cell r="F874">
            <v>4589940006373</v>
          </cell>
        </row>
        <row r="875">
          <cell r="A875">
            <v>92440052</v>
          </cell>
          <cell r="B875" t="str">
            <v>ラ　フラネ　ショッピングバッグ　ＰＫ</v>
          </cell>
          <cell r="C875">
            <v>1800</v>
          </cell>
          <cell r="D875" t="str">
            <v>○</v>
          </cell>
          <cell r="E875" t="str">
            <v>-</v>
          </cell>
          <cell r="F875">
            <v>4589940006380</v>
          </cell>
        </row>
        <row r="876">
          <cell r="A876">
            <v>92440053</v>
          </cell>
          <cell r="B876" t="str">
            <v>ユティルオクタ　キッチンストッカーバスケット　ハイ</v>
          </cell>
          <cell r="C876">
            <v>3000</v>
          </cell>
          <cell r="D876" t="str">
            <v>○</v>
          </cell>
          <cell r="E876" t="str">
            <v>-</v>
          </cell>
          <cell r="F876">
            <v>4589940006687</v>
          </cell>
        </row>
        <row r="877">
          <cell r="A877">
            <v>92440054</v>
          </cell>
          <cell r="B877" t="str">
            <v>ユティルオクタ　オーバルバッグバスケット</v>
          </cell>
          <cell r="C877">
            <v>3200</v>
          </cell>
          <cell r="D877" t="str">
            <v>○</v>
          </cell>
          <cell r="E877" t="str">
            <v>-</v>
          </cell>
          <cell r="F877">
            <v>4589940006694</v>
          </cell>
        </row>
        <row r="878">
          <cell r="A878">
            <v>92440055</v>
          </cell>
          <cell r="B878" t="str">
            <v>ユティルオクタ　レクトバッグバスケット</v>
          </cell>
          <cell r="C878">
            <v>3200</v>
          </cell>
          <cell r="D878" t="str">
            <v>×</v>
          </cell>
          <cell r="E878" t="str">
            <v>5月下旬以降</v>
          </cell>
          <cell r="F878">
            <v>4589940006779</v>
          </cell>
        </row>
        <row r="879">
          <cell r="A879">
            <v>92440056</v>
          </cell>
          <cell r="B879" t="str">
            <v>ラ　フラネ　ランチバッグ　ＢＥ</v>
          </cell>
          <cell r="C879">
            <v>1500</v>
          </cell>
          <cell r="D879" t="str">
            <v>○</v>
          </cell>
          <cell r="E879" t="str">
            <v>-</v>
          </cell>
          <cell r="F879">
            <v>4589940007448</v>
          </cell>
        </row>
        <row r="880">
          <cell r="A880">
            <v>92440057</v>
          </cell>
          <cell r="B880" t="str">
            <v>ラ　フラネ　ランチバッグ　ＢＬ</v>
          </cell>
          <cell r="C880">
            <v>1500</v>
          </cell>
          <cell r="D880" t="str">
            <v>△</v>
          </cell>
          <cell r="E880" t="str">
            <v>-</v>
          </cell>
          <cell r="F880">
            <v>4589940007455</v>
          </cell>
        </row>
        <row r="881">
          <cell r="A881">
            <v>92440058</v>
          </cell>
          <cell r="B881" t="str">
            <v>ラ　フラネ　ランチバッグ　ＢＫ</v>
          </cell>
          <cell r="C881">
            <v>1500</v>
          </cell>
          <cell r="D881" t="str">
            <v>×</v>
          </cell>
          <cell r="E881" t="str">
            <v>6月下旬以降</v>
          </cell>
          <cell r="F881">
            <v>4589940007462</v>
          </cell>
        </row>
        <row r="882">
          <cell r="A882">
            <v>92440059</v>
          </cell>
          <cell r="B882" t="str">
            <v>ラ　フラネ　ランチバッグ　ＯＲ</v>
          </cell>
          <cell r="C882">
            <v>1500</v>
          </cell>
          <cell r="D882" t="str">
            <v>○</v>
          </cell>
          <cell r="E882" t="str">
            <v>-</v>
          </cell>
          <cell r="F882">
            <v>4589940007479</v>
          </cell>
        </row>
        <row r="883">
          <cell r="A883">
            <v>92440060</v>
          </cell>
          <cell r="B883" t="str">
            <v>ラ　フラネ　ランチバッグ　ＰＫ</v>
          </cell>
          <cell r="C883">
            <v>1500</v>
          </cell>
          <cell r="D883" t="str">
            <v>○</v>
          </cell>
          <cell r="E883" t="str">
            <v>-</v>
          </cell>
          <cell r="F883">
            <v>4589940007486</v>
          </cell>
        </row>
        <row r="884">
          <cell r="A884">
            <v>92450001</v>
          </cell>
          <cell r="B884" t="str">
            <v>▼インブルーム　ウィンドチャイム　レモンＣＬ</v>
          </cell>
          <cell r="C884">
            <v>2000</v>
          </cell>
          <cell r="D884" t="str">
            <v>※</v>
          </cell>
          <cell r="E884" t="str">
            <v>5月22日頃入荷予定</v>
          </cell>
          <cell r="F884">
            <v>4589940000975</v>
          </cell>
        </row>
        <row r="885">
          <cell r="A885">
            <v>92450002</v>
          </cell>
          <cell r="B885" t="str">
            <v>※インブルーム　ウィンドチャイム　レモンＭＷＨ</v>
          </cell>
          <cell r="C885">
            <v>2000</v>
          </cell>
          <cell r="D885" t="str">
            <v>×</v>
          </cell>
          <cell r="E885" t="str">
            <v>廃番</v>
          </cell>
          <cell r="F885">
            <v>4589940000982</v>
          </cell>
        </row>
        <row r="886">
          <cell r="A886">
            <v>92450003</v>
          </cell>
          <cell r="B886" t="str">
            <v>▲インブルーム　ブラスコースター　ラウンド</v>
          </cell>
          <cell r="C886">
            <v>1000</v>
          </cell>
          <cell r="D886" t="str">
            <v>○</v>
          </cell>
          <cell r="E886" t="str">
            <v>-</v>
          </cell>
          <cell r="F886">
            <v>4589940001446</v>
          </cell>
        </row>
        <row r="887">
          <cell r="A887">
            <v>92450004</v>
          </cell>
          <cell r="B887" t="str">
            <v>▲インブルーム　アルミウォールシリンダーＳ</v>
          </cell>
          <cell r="C887">
            <v>1200</v>
          </cell>
          <cell r="D887" t="str">
            <v>○</v>
          </cell>
          <cell r="E887" t="str">
            <v>-</v>
          </cell>
          <cell r="F887">
            <v>4589940002122</v>
          </cell>
        </row>
        <row r="888">
          <cell r="A888">
            <v>92450005</v>
          </cell>
          <cell r="B888" t="str">
            <v>▲インブルーム　アルミウォールシリンダーＬ</v>
          </cell>
          <cell r="C888">
            <v>1400</v>
          </cell>
          <cell r="D888" t="str">
            <v>○</v>
          </cell>
          <cell r="E888" t="str">
            <v>-</v>
          </cell>
          <cell r="F888">
            <v>4589940002139</v>
          </cell>
        </row>
        <row r="889">
          <cell r="A889">
            <v>92450006</v>
          </cell>
          <cell r="B889" t="str">
            <v>▲インブルーム　キャニスターリサイクルガラスベースＳ</v>
          </cell>
          <cell r="C889">
            <v>2000</v>
          </cell>
          <cell r="D889" t="str">
            <v>○</v>
          </cell>
          <cell r="E889" t="str">
            <v>-</v>
          </cell>
          <cell r="F889">
            <v>4589940002146</v>
          </cell>
        </row>
        <row r="890">
          <cell r="A890">
            <v>92450007</v>
          </cell>
          <cell r="B890" t="str">
            <v>▲インブルーム　キャニスターリサイクルガラスベースＬ</v>
          </cell>
          <cell r="C890">
            <v>2300</v>
          </cell>
          <cell r="D890" t="str">
            <v>○</v>
          </cell>
          <cell r="E890" t="str">
            <v>-</v>
          </cell>
          <cell r="F890">
            <v>4589940002153</v>
          </cell>
        </row>
        <row r="891">
          <cell r="A891">
            <v>92450008</v>
          </cell>
          <cell r="B891" t="str">
            <v>▲インブルーム　ブラスキーホルダー　ＰＩＧＥＯＮ</v>
          </cell>
          <cell r="C891">
            <v>1400</v>
          </cell>
          <cell r="D891" t="str">
            <v>○</v>
          </cell>
          <cell r="E891" t="str">
            <v>-</v>
          </cell>
          <cell r="F891">
            <v>4589940002511</v>
          </cell>
        </row>
        <row r="892">
          <cell r="A892">
            <v>92450009</v>
          </cell>
          <cell r="B892" t="str">
            <v>▲インブルーム　ブラスキーホルダー　ＯＷＬ</v>
          </cell>
          <cell r="C892">
            <v>1400</v>
          </cell>
          <cell r="D892" t="str">
            <v>○</v>
          </cell>
          <cell r="E892" t="str">
            <v>-</v>
          </cell>
          <cell r="F892">
            <v>4589940002528</v>
          </cell>
        </row>
        <row r="893">
          <cell r="A893">
            <v>92450010</v>
          </cell>
          <cell r="B893" t="str">
            <v>▲インブルーム　ブラスキーホルダー　ＣＡＴ</v>
          </cell>
          <cell r="C893">
            <v>1400</v>
          </cell>
          <cell r="D893" t="str">
            <v>○</v>
          </cell>
          <cell r="E893" t="str">
            <v>-</v>
          </cell>
          <cell r="F893">
            <v>4589940002535</v>
          </cell>
        </row>
        <row r="894">
          <cell r="A894">
            <v>92450011</v>
          </cell>
          <cell r="B894" t="str">
            <v>▲デュソール　スタンドポットカバーＳ</v>
          </cell>
          <cell r="C894">
            <v>1100</v>
          </cell>
          <cell r="D894" t="str">
            <v>○</v>
          </cell>
          <cell r="E894" t="str">
            <v>-</v>
          </cell>
          <cell r="F894" t="str">
            <v>4589940002818</v>
          </cell>
        </row>
        <row r="895">
          <cell r="A895">
            <v>92450012</v>
          </cell>
          <cell r="B895" t="str">
            <v>▲デュソール　スタンドポットカバーＭ</v>
          </cell>
          <cell r="C895">
            <v>1300</v>
          </cell>
          <cell r="D895" t="str">
            <v>○</v>
          </cell>
          <cell r="E895" t="str">
            <v>-</v>
          </cell>
          <cell r="F895" t="str">
            <v>4589940002825</v>
          </cell>
        </row>
        <row r="896">
          <cell r="A896">
            <v>92450013</v>
          </cell>
          <cell r="B896" t="str">
            <v>▲デュソール　スタンドポットカバーＬ</v>
          </cell>
          <cell r="C896">
            <v>1600</v>
          </cell>
          <cell r="D896" t="str">
            <v>○</v>
          </cell>
          <cell r="E896" t="str">
            <v>-</v>
          </cell>
          <cell r="F896" t="str">
            <v>4589940002832</v>
          </cell>
        </row>
        <row r="897">
          <cell r="A897">
            <v>92450014</v>
          </cell>
          <cell r="B897" t="str">
            <v>デュソール　ハンギングポットカバーＳ</v>
          </cell>
          <cell r="C897">
            <v>1200</v>
          </cell>
          <cell r="D897" t="str">
            <v>○</v>
          </cell>
          <cell r="E897" t="str">
            <v>-</v>
          </cell>
          <cell r="F897" t="str">
            <v>4589940002849</v>
          </cell>
        </row>
        <row r="898">
          <cell r="A898">
            <v>92450015</v>
          </cell>
          <cell r="B898" t="str">
            <v>デュソール　ハンギングポットカバーＬ</v>
          </cell>
          <cell r="C898">
            <v>1500</v>
          </cell>
          <cell r="D898" t="str">
            <v>○</v>
          </cell>
          <cell r="E898" t="str">
            <v>-</v>
          </cell>
          <cell r="F898" t="str">
            <v>4589940002856</v>
          </cell>
        </row>
        <row r="899">
          <cell r="A899">
            <v>92450016</v>
          </cell>
          <cell r="B899" t="str">
            <v>▲デュソール　ワンハンドルバスケット</v>
          </cell>
          <cell r="C899">
            <v>1500</v>
          </cell>
          <cell r="D899" t="str">
            <v>○</v>
          </cell>
          <cell r="E899" t="str">
            <v>-</v>
          </cell>
          <cell r="F899" t="str">
            <v>4589940002863</v>
          </cell>
        </row>
        <row r="900">
          <cell r="A900">
            <v>92450017</v>
          </cell>
          <cell r="B900" t="str">
            <v>デュソール　ラウンドバスケット　ロー</v>
          </cell>
          <cell r="C900">
            <v>1400</v>
          </cell>
          <cell r="D900" t="str">
            <v>○</v>
          </cell>
          <cell r="E900" t="str">
            <v>-</v>
          </cell>
          <cell r="F900" t="str">
            <v>4589940002870</v>
          </cell>
        </row>
        <row r="901">
          <cell r="A901">
            <v>92450018</v>
          </cell>
          <cell r="B901" t="str">
            <v>デュソール　ラウンドバスケット　ハイ</v>
          </cell>
          <cell r="C901">
            <v>1800</v>
          </cell>
          <cell r="D901" t="str">
            <v>○</v>
          </cell>
          <cell r="E901" t="str">
            <v>-</v>
          </cell>
          <cell r="F901" t="str">
            <v>4589940002887</v>
          </cell>
        </row>
        <row r="902">
          <cell r="A902">
            <v>92450019</v>
          </cell>
          <cell r="B902" t="str">
            <v>デュソール　レクトバスケットＳ</v>
          </cell>
          <cell r="C902">
            <v>1600</v>
          </cell>
          <cell r="D902" t="str">
            <v>○</v>
          </cell>
          <cell r="E902" t="str">
            <v>-</v>
          </cell>
          <cell r="F902" t="str">
            <v>4589940002894</v>
          </cell>
        </row>
        <row r="903">
          <cell r="A903">
            <v>92450020</v>
          </cell>
          <cell r="B903" t="str">
            <v>デュソール　レクトバスケットＭ</v>
          </cell>
          <cell r="C903">
            <v>1800</v>
          </cell>
          <cell r="D903" t="str">
            <v>○</v>
          </cell>
          <cell r="E903" t="str">
            <v>-</v>
          </cell>
          <cell r="F903" t="str">
            <v>4589940002900</v>
          </cell>
        </row>
        <row r="904">
          <cell r="A904">
            <v>92450021</v>
          </cell>
          <cell r="B904" t="str">
            <v>▲デュソール　レクトバスケットＬ</v>
          </cell>
          <cell r="C904">
            <v>2200</v>
          </cell>
          <cell r="D904" t="str">
            <v>○</v>
          </cell>
          <cell r="E904" t="str">
            <v>-</v>
          </cell>
          <cell r="F904" t="str">
            <v>4589940002917</v>
          </cell>
        </row>
        <row r="905">
          <cell r="A905">
            <v>92450024</v>
          </cell>
          <cell r="B905" t="str">
            <v>インブルーム　トリポットスタンドＳ</v>
          </cell>
          <cell r="C905">
            <v>1000</v>
          </cell>
          <cell r="D905" t="str">
            <v>○</v>
          </cell>
          <cell r="E905" t="str">
            <v>-</v>
          </cell>
          <cell r="F905" t="str">
            <v>4589940002924</v>
          </cell>
        </row>
        <row r="906">
          <cell r="A906">
            <v>92450025</v>
          </cell>
          <cell r="B906" t="str">
            <v>インブルーム　トリポットスタンドＭ</v>
          </cell>
          <cell r="C906">
            <v>1200</v>
          </cell>
          <cell r="D906" t="str">
            <v>○</v>
          </cell>
          <cell r="E906" t="str">
            <v>-</v>
          </cell>
          <cell r="F906" t="str">
            <v>4589940002931</v>
          </cell>
        </row>
        <row r="907">
          <cell r="A907">
            <v>92450026</v>
          </cell>
          <cell r="B907" t="str">
            <v>インブルーム　トリポットスタンドＬ</v>
          </cell>
          <cell r="C907">
            <v>1500</v>
          </cell>
          <cell r="D907" t="str">
            <v>○</v>
          </cell>
          <cell r="E907" t="str">
            <v>-</v>
          </cell>
          <cell r="F907" t="str">
            <v>4589940002948</v>
          </cell>
        </row>
        <row r="908">
          <cell r="A908">
            <v>92450027</v>
          </cell>
          <cell r="B908" t="str">
            <v>インブルーム　３連フラワーベース</v>
          </cell>
          <cell r="C908">
            <v>2700</v>
          </cell>
          <cell r="D908" t="str">
            <v>※</v>
          </cell>
          <cell r="E908" t="str">
            <v>5月16日頃入荷予定</v>
          </cell>
          <cell r="F908">
            <v>4589940005451</v>
          </cell>
        </row>
        <row r="909">
          <cell r="A909">
            <v>92450028</v>
          </cell>
          <cell r="B909" t="str">
            <v>インブルーム　５連フラワーベース</v>
          </cell>
          <cell r="C909">
            <v>3900</v>
          </cell>
          <cell r="D909" t="str">
            <v>○</v>
          </cell>
          <cell r="E909" t="str">
            <v>-</v>
          </cell>
          <cell r="F909">
            <v>4589940005468</v>
          </cell>
        </row>
        <row r="910">
          <cell r="A910">
            <v>92450029</v>
          </cell>
          <cell r="B910" t="str">
            <v>インブルーム　ブラスインセンスホルダー</v>
          </cell>
          <cell r="C910">
            <v>900</v>
          </cell>
          <cell r="D910" t="str">
            <v>○</v>
          </cell>
          <cell r="E910" t="str">
            <v>-</v>
          </cell>
          <cell r="F910">
            <v>4589940005956</v>
          </cell>
        </row>
        <row r="911">
          <cell r="A911">
            <v>92450030</v>
          </cell>
          <cell r="B911" t="str">
            <v>インブルーム　ステンレス　ティースプーン</v>
          </cell>
          <cell r="C911">
            <v>600</v>
          </cell>
          <cell r="D911" t="str">
            <v>○</v>
          </cell>
          <cell r="E911" t="str">
            <v>-</v>
          </cell>
          <cell r="F911">
            <v>4589940005536</v>
          </cell>
        </row>
        <row r="912">
          <cell r="A912">
            <v>92450031</v>
          </cell>
          <cell r="B912" t="str">
            <v>インブルーム　ステンレス　ティーフォーク</v>
          </cell>
          <cell r="C912">
            <v>600</v>
          </cell>
          <cell r="D912" t="str">
            <v>○</v>
          </cell>
          <cell r="E912" t="str">
            <v>-</v>
          </cell>
          <cell r="F912">
            <v>4589940005543</v>
          </cell>
        </row>
        <row r="913">
          <cell r="A913">
            <v>92450032</v>
          </cell>
          <cell r="B913" t="str">
            <v>インブルーム　ステンレス　ディナースプーン</v>
          </cell>
          <cell r="C913">
            <v>800</v>
          </cell>
          <cell r="D913" t="str">
            <v>○</v>
          </cell>
          <cell r="E913" t="str">
            <v>-</v>
          </cell>
          <cell r="F913">
            <v>4589940005550</v>
          </cell>
        </row>
        <row r="914">
          <cell r="A914">
            <v>92450033</v>
          </cell>
          <cell r="B914" t="str">
            <v>インブルーム　ステンレス　ディナーフォーク</v>
          </cell>
          <cell r="C914">
            <v>800</v>
          </cell>
          <cell r="D914" t="str">
            <v>○</v>
          </cell>
          <cell r="E914" t="str">
            <v>-</v>
          </cell>
          <cell r="F914">
            <v>4589940005567</v>
          </cell>
        </row>
        <row r="915">
          <cell r="A915">
            <v>92450034</v>
          </cell>
          <cell r="B915" t="str">
            <v>インブルーム　ステンレス　ディナーナイフ</v>
          </cell>
          <cell r="C915">
            <v>700</v>
          </cell>
          <cell r="D915" t="str">
            <v>○</v>
          </cell>
          <cell r="E915" t="str">
            <v>-</v>
          </cell>
          <cell r="F915">
            <v>4589940005574</v>
          </cell>
        </row>
        <row r="916">
          <cell r="A916">
            <v>92450035</v>
          </cell>
          <cell r="B916" t="str">
            <v>インブルーム　ステンレス　ラウンドプレートΦ１３ｃｍ</v>
          </cell>
          <cell r="C916">
            <v>900</v>
          </cell>
          <cell r="D916" t="str">
            <v>○</v>
          </cell>
          <cell r="E916" t="str">
            <v>-</v>
          </cell>
          <cell r="F916">
            <v>4589940005581</v>
          </cell>
        </row>
        <row r="917">
          <cell r="A917">
            <v>92450036</v>
          </cell>
          <cell r="B917" t="str">
            <v>インブルーム　ステンレス　ラウンドプレートΦ１７ｃｍ</v>
          </cell>
          <cell r="C917">
            <v>1300</v>
          </cell>
          <cell r="D917" t="str">
            <v>○</v>
          </cell>
          <cell r="E917" t="str">
            <v>-</v>
          </cell>
          <cell r="F917">
            <v>4589940005598</v>
          </cell>
        </row>
        <row r="918">
          <cell r="A918">
            <v>92450037</v>
          </cell>
          <cell r="B918" t="str">
            <v>インブルーム　ステンレス　ラウンドプレートΦ２３ｃｍ</v>
          </cell>
          <cell r="C918">
            <v>2000</v>
          </cell>
          <cell r="D918" t="str">
            <v>○</v>
          </cell>
          <cell r="E918" t="str">
            <v>-</v>
          </cell>
          <cell r="F918">
            <v>4589940005604</v>
          </cell>
        </row>
        <row r="919">
          <cell r="A919">
            <v>92450038</v>
          </cell>
          <cell r="B919" t="str">
            <v>インブルーム　ステンレス　ラウンドプレートΦ３０ｃｍ</v>
          </cell>
          <cell r="C919">
            <v>3000</v>
          </cell>
          <cell r="D919" t="str">
            <v>○</v>
          </cell>
          <cell r="E919" t="str">
            <v>-</v>
          </cell>
          <cell r="F919">
            <v>4589940005611</v>
          </cell>
        </row>
        <row r="920">
          <cell r="A920">
            <v>92450041</v>
          </cell>
          <cell r="B920" t="str">
            <v>デュソール　オーバルワンハンドルバスケットＳ</v>
          </cell>
          <cell r="C920">
            <v>1200</v>
          </cell>
          <cell r="D920" t="str">
            <v>○</v>
          </cell>
          <cell r="E920" t="str">
            <v>-</v>
          </cell>
          <cell r="F920">
            <v>4589940005895</v>
          </cell>
        </row>
        <row r="921">
          <cell r="A921">
            <v>92450042</v>
          </cell>
          <cell r="B921" t="str">
            <v>デュソール　オーバルワンハンドルバスケットＬ</v>
          </cell>
          <cell r="C921">
            <v>1500</v>
          </cell>
          <cell r="D921" t="str">
            <v>※</v>
          </cell>
          <cell r="E921" t="str">
            <v>5月8日頃入荷予定</v>
          </cell>
          <cell r="F921">
            <v>4589940005901</v>
          </cell>
        </row>
        <row r="922">
          <cell r="A922">
            <v>92450043</v>
          </cell>
          <cell r="B922" t="str">
            <v>デュソール　バードケージ　ポットホルダーＳ</v>
          </cell>
          <cell r="C922">
            <v>1600</v>
          </cell>
          <cell r="D922" t="str">
            <v>○</v>
          </cell>
          <cell r="E922" t="str">
            <v>-</v>
          </cell>
          <cell r="F922">
            <v>4589940005918</v>
          </cell>
        </row>
        <row r="923">
          <cell r="A923">
            <v>92450044</v>
          </cell>
          <cell r="B923" t="str">
            <v>デュソール　バードケージ　ポットホルダーＬ</v>
          </cell>
          <cell r="C923">
            <v>2000</v>
          </cell>
          <cell r="D923" t="str">
            <v>○</v>
          </cell>
          <cell r="E923" t="str">
            <v>-</v>
          </cell>
          <cell r="F923">
            <v>4589940005925</v>
          </cell>
        </row>
        <row r="924">
          <cell r="A924">
            <v>92450045</v>
          </cell>
          <cell r="B924" t="str">
            <v>▲デュソール　ラウンドシェード　ハングランプ　タイプ２</v>
          </cell>
          <cell r="C924">
            <v>3500</v>
          </cell>
          <cell r="D924" t="str">
            <v>○</v>
          </cell>
          <cell r="E924" t="str">
            <v>-</v>
          </cell>
          <cell r="F924">
            <v>4589940005932</v>
          </cell>
        </row>
        <row r="925">
          <cell r="A925">
            <v>92450046</v>
          </cell>
          <cell r="B925" t="str">
            <v>▲デュソール　ラウンドシェード　ハングランプ　タイプ１</v>
          </cell>
          <cell r="C925">
            <v>3300</v>
          </cell>
          <cell r="D925" t="str">
            <v>○</v>
          </cell>
          <cell r="E925" t="str">
            <v>-</v>
          </cell>
          <cell r="F925">
            <v>4589940005949</v>
          </cell>
        </row>
        <row r="926">
          <cell r="A926">
            <v>92450047</v>
          </cell>
          <cell r="B926" t="str">
            <v>デュソール　キッチンストッカーバスケットＳ</v>
          </cell>
          <cell r="C926">
            <v>1700</v>
          </cell>
          <cell r="D926" t="str">
            <v>○</v>
          </cell>
          <cell r="E926" t="str">
            <v>-</v>
          </cell>
          <cell r="F926">
            <v>4589940006144</v>
          </cell>
        </row>
        <row r="927">
          <cell r="A927">
            <v>92450048</v>
          </cell>
          <cell r="B927" t="str">
            <v>デュソール　キッチンストッカーバスケットＬ</v>
          </cell>
          <cell r="C927">
            <v>1900</v>
          </cell>
          <cell r="D927" t="str">
            <v>○</v>
          </cell>
          <cell r="E927" t="str">
            <v>-</v>
          </cell>
          <cell r="F927">
            <v>4589940006151</v>
          </cell>
        </row>
        <row r="928">
          <cell r="A928">
            <v>92450049</v>
          </cell>
          <cell r="B928" t="str">
            <v>▲デュソール　ふた付バスケットＳ</v>
          </cell>
          <cell r="C928">
            <v>2000</v>
          </cell>
          <cell r="D928" t="str">
            <v>○</v>
          </cell>
          <cell r="E928" t="str">
            <v>-</v>
          </cell>
          <cell r="F928">
            <v>4589940006168</v>
          </cell>
        </row>
        <row r="929">
          <cell r="A929">
            <v>92450050</v>
          </cell>
          <cell r="B929" t="str">
            <v>▲デュソール　ふた付バスケットＬ</v>
          </cell>
          <cell r="C929">
            <v>2400</v>
          </cell>
          <cell r="D929" t="str">
            <v>○</v>
          </cell>
          <cell r="E929" t="str">
            <v>-</v>
          </cell>
          <cell r="F929">
            <v>4589940006175</v>
          </cell>
        </row>
        <row r="930">
          <cell r="A930">
            <v>92450051</v>
          </cell>
          <cell r="B930" t="str">
            <v>インブルーム　ガラス＆ブラスインセンススタンドＳ</v>
          </cell>
          <cell r="C930">
            <v>2400</v>
          </cell>
          <cell r="D930" t="str">
            <v>○</v>
          </cell>
          <cell r="E930" t="str">
            <v>-</v>
          </cell>
          <cell r="F930">
            <v>4589940007592</v>
          </cell>
        </row>
        <row r="931">
          <cell r="A931">
            <v>92450052</v>
          </cell>
          <cell r="B931" t="str">
            <v>インブルーム　ガラス＆ブラスインセンススタンドＬ</v>
          </cell>
          <cell r="C931">
            <v>2700</v>
          </cell>
          <cell r="D931" t="str">
            <v>○</v>
          </cell>
          <cell r="E931" t="str">
            <v>-</v>
          </cell>
          <cell r="F931">
            <v>4589940007608</v>
          </cell>
        </row>
        <row r="932">
          <cell r="A932">
            <v>92450053</v>
          </cell>
          <cell r="B932" t="str">
            <v>▼インブルーム　ウィンドチャイム　レモンＹＥ</v>
          </cell>
          <cell r="C932">
            <v>2000</v>
          </cell>
          <cell r="D932" t="str">
            <v>×</v>
          </cell>
          <cell r="E932" t="str">
            <v>新商品　初回完売　6月下旬頃入荷予定</v>
          </cell>
          <cell r="F932">
            <v>4589940007363</v>
          </cell>
        </row>
        <row r="933">
          <cell r="A933">
            <v>92450054</v>
          </cell>
          <cell r="B933" t="str">
            <v>▼インブルーム　ウィンドチャイム　レモンＢＧＹ</v>
          </cell>
          <cell r="C933">
            <v>2000</v>
          </cell>
          <cell r="D933" t="str">
            <v>○</v>
          </cell>
          <cell r="E933" t="str">
            <v>-</v>
          </cell>
          <cell r="F933">
            <v>4589940007370</v>
          </cell>
        </row>
        <row r="934">
          <cell r="A934">
            <v>92450055</v>
          </cell>
          <cell r="B934" t="str">
            <v>デュソール　ハットフックハンガー（５連セット）</v>
          </cell>
          <cell r="C934">
            <v>2000</v>
          </cell>
          <cell r="D934" t="str">
            <v>○</v>
          </cell>
          <cell r="E934" t="str">
            <v>-</v>
          </cell>
          <cell r="F934">
            <v>4589940007318</v>
          </cell>
        </row>
        <row r="935">
          <cell r="A935">
            <v>92450056</v>
          </cell>
          <cell r="B935" t="str">
            <v>デュソール　ハンギングバスケット　レクト</v>
          </cell>
          <cell r="C935">
            <v>1500</v>
          </cell>
          <cell r="D935" t="str">
            <v>※</v>
          </cell>
          <cell r="E935" t="str">
            <v>5月8日頃入荷予定</v>
          </cell>
          <cell r="F935">
            <v>4589940007325</v>
          </cell>
        </row>
        <row r="936">
          <cell r="A936">
            <v>92450057</v>
          </cell>
          <cell r="B936" t="str">
            <v>デュソール　ハンギングバスケット　ラウンド</v>
          </cell>
          <cell r="C936">
            <v>1500</v>
          </cell>
          <cell r="D936" t="str">
            <v>※</v>
          </cell>
          <cell r="E936" t="str">
            <v>5月8日頃入荷予定</v>
          </cell>
          <cell r="F936">
            <v>4589940007332</v>
          </cell>
        </row>
        <row r="937">
          <cell r="A937">
            <v>92470001</v>
          </cell>
          <cell r="B937" t="str">
            <v>▼ＬＥＤキャンドルライト磁器スタンドセットＳ</v>
          </cell>
          <cell r="C937">
            <v>2400</v>
          </cell>
          <cell r="D937" t="str">
            <v>×</v>
          </cell>
          <cell r="E937" t="str">
            <v>8月上旬～9月上旬頃入荷予定</v>
          </cell>
          <cell r="F937">
            <v>4589940006946</v>
          </cell>
        </row>
        <row r="938">
          <cell r="A938">
            <v>92470002</v>
          </cell>
          <cell r="B938" t="str">
            <v>▼ＬＥＤキャンドルライト磁器スタンドセットＬ</v>
          </cell>
          <cell r="C938">
            <v>2700</v>
          </cell>
          <cell r="D938" t="str">
            <v>×</v>
          </cell>
          <cell r="E938" t="str">
            <v>8月上旬～9月上旬頃入荷予定</v>
          </cell>
          <cell r="F938">
            <v>4589940006953</v>
          </cell>
        </row>
        <row r="939">
          <cell r="A939">
            <v>92470003</v>
          </cell>
          <cell r="B939" t="str">
            <v>(改定)シナリー　モチーフフラワーベース　ネコ</v>
          </cell>
          <cell r="C939">
            <v>1300</v>
          </cell>
          <cell r="D939" t="str">
            <v>※</v>
          </cell>
          <cell r="E939" t="str">
            <v>5月2日頃入荷予定</v>
          </cell>
          <cell r="F939">
            <v>4589940007042</v>
          </cell>
        </row>
        <row r="940">
          <cell r="A940">
            <v>92470004</v>
          </cell>
          <cell r="B940" t="str">
            <v>(改定)シナリー　モチーフフラワーベース　フクロウ</v>
          </cell>
          <cell r="C940">
            <v>1300</v>
          </cell>
          <cell r="D940" t="str">
            <v>※</v>
          </cell>
          <cell r="E940" t="str">
            <v>5月2日頃入荷予定</v>
          </cell>
          <cell r="F940">
            <v>4589940007059</v>
          </cell>
        </row>
        <row r="941">
          <cell r="A941">
            <v>92470005</v>
          </cell>
          <cell r="B941" t="str">
            <v>(改定)シナリー　モチーフフラワーベース　シロクマ</v>
          </cell>
          <cell r="C941">
            <v>1400</v>
          </cell>
          <cell r="D941" t="str">
            <v>※</v>
          </cell>
          <cell r="E941" t="str">
            <v>5月2日頃入荷予定</v>
          </cell>
          <cell r="F941">
            <v>4589940007066</v>
          </cell>
        </row>
        <row r="942">
          <cell r="A942">
            <v>92470006</v>
          </cell>
          <cell r="B942" t="str">
            <v>(改定)シナリー　モチーフフラワーベース　ミーアキャット</v>
          </cell>
          <cell r="C942">
            <v>1400</v>
          </cell>
          <cell r="D942" t="str">
            <v>※</v>
          </cell>
          <cell r="E942" t="str">
            <v>5月2日頃入荷予定</v>
          </cell>
          <cell r="F942">
            <v>4589940007073</v>
          </cell>
        </row>
        <row r="943">
          <cell r="A943">
            <v>92480001</v>
          </cell>
          <cell r="B943" t="str">
            <v>シナリー　リサイクルガラス　２５０ｍｌ　※ﾛｯﾄ4</v>
          </cell>
          <cell r="C943">
            <v>680</v>
          </cell>
          <cell r="D943" t="str">
            <v>○</v>
          </cell>
          <cell r="E943" t="str">
            <v>-</v>
          </cell>
          <cell r="F943">
            <v>4589940000999</v>
          </cell>
        </row>
        <row r="944">
          <cell r="A944">
            <v>92480002</v>
          </cell>
          <cell r="B944" t="str">
            <v>シナリー　リサイクルガラス　３５０ｍｌ　※ﾛｯﾄ4</v>
          </cell>
          <cell r="C944">
            <v>800</v>
          </cell>
          <cell r="D944" t="str">
            <v>○</v>
          </cell>
          <cell r="E944" t="str">
            <v>-</v>
          </cell>
          <cell r="F944">
            <v>4589940001002</v>
          </cell>
        </row>
        <row r="945">
          <cell r="A945">
            <v>92480003</v>
          </cell>
          <cell r="B945" t="str">
            <v>シナリー　リサイクルガラスピッチャー</v>
          </cell>
          <cell r="C945">
            <v>2700</v>
          </cell>
          <cell r="D945" t="str">
            <v>○</v>
          </cell>
          <cell r="E945" t="str">
            <v>-</v>
          </cell>
          <cell r="F945">
            <v>4589940001019</v>
          </cell>
        </row>
        <row r="946">
          <cell r="A946">
            <v>92480004</v>
          </cell>
          <cell r="B946" t="str">
            <v>▲シナリー　リサイクルガラスキャニスター　ロー</v>
          </cell>
          <cell r="C946">
            <v>2000</v>
          </cell>
          <cell r="D946" t="str">
            <v>×</v>
          </cell>
          <cell r="E946" t="str">
            <v>廃番</v>
          </cell>
          <cell r="F946">
            <v>4589940001026</v>
          </cell>
        </row>
        <row r="947">
          <cell r="A947">
            <v>92480005</v>
          </cell>
          <cell r="B947" t="str">
            <v>▲シナリー　リサイクルガラスキャニスター　ハイ</v>
          </cell>
          <cell r="C947">
            <v>2000</v>
          </cell>
          <cell r="D947" t="str">
            <v>○</v>
          </cell>
          <cell r="E947" t="str">
            <v>-</v>
          </cell>
          <cell r="F947">
            <v>4589940001033</v>
          </cell>
        </row>
        <row r="948">
          <cell r="A948">
            <v>92480006</v>
          </cell>
          <cell r="B948" t="str">
            <v>▲シナリー　リサイクルガラスキャニスター　２段</v>
          </cell>
          <cell r="C948">
            <v>2400</v>
          </cell>
          <cell r="D948" t="str">
            <v>○</v>
          </cell>
          <cell r="E948" t="str">
            <v>-</v>
          </cell>
          <cell r="F948">
            <v>4589940001040</v>
          </cell>
        </row>
        <row r="949">
          <cell r="A949">
            <v>92480007</v>
          </cell>
          <cell r="B949" t="str">
            <v>シナリー　アイスクリームグラス</v>
          </cell>
          <cell r="C949">
            <v>1500</v>
          </cell>
          <cell r="D949" t="str">
            <v>※</v>
          </cell>
          <cell r="E949" t="str">
            <v>5月22日頃入荷予定</v>
          </cell>
          <cell r="F949">
            <v>4589940006397</v>
          </cell>
        </row>
        <row r="950">
          <cell r="A950">
            <v>92480008</v>
          </cell>
          <cell r="B950" t="str">
            <v>シナリー　パフェグラス</v>
          </cell>
          <cell r="C950">
            <v>1800</v>
          </cell>
          <cell r="D950" t="str">
            <v>○</v>
          </cell>
          <cell r="E950" t="str">
            <v>-</v>
          </cell>
          <cell r="F950">
            <v>4589940006403</v>
          </cell>
        </row>
        <row r="951">
          <cell r="A951">
            <v>92480009</v>
          </cell>
          <cell r="B951" t="str">
            <v>シナリーベース　アゼリア</v>
          </cell>
          <cell r="C951">
            <v>3600</v>
          </cell>
          <cell r="D951" t="str">
            <v>○</v>
          </cell>
          <cell r="E951" t="str">
            <v>-</v>
          </cell>
          <cell r="F951">
            <v>4589940007349</v>
          </cell>
        </row>
        <row r="952">
          <cell r="A952">
            <v>92480010</v>
          </cell>
          <cell r="B952" t="str">
            <v>シナリーベース　ユキヤナギ</v>
          </cell>
          <cell r="C952">
            <v>3600</v>
          </cell>
          <cell r="D952" t="str">
            <v>○</v>
          </cell>
          <cell r="E952" t="str">
            <v>-</v>
          </cell>
          <cell r="F952">
            <v>4589940007356</v>
          </cell>
        </row>
        <row r="953">
          <cell r="A953">
            <v>92490001</v>
          </cell>
          <cell r="B953" t="str">
            <v>▼ヌークス イエティ 湯たんぽカバー LBE</v>
          </cell>
          <cell r="C953">
            <v>4800</v>
          </cell>
          <cell r="D953" t="str">
            <v>×</v>
          </cell>
          <cell r="E953" t="str">
            <v>8月上旬～9月上旬頃入荷予定</v>
          </cell>
          <cell r="F953">
            <v>4589940005116</v>
          </cell>
        </row>
        <row r="954">
          <cell r="A954">
            <v>92490002</v>
          </cell>
          <cell r="B954" t="str">
            <v>※▼ヌークス イエティ 湯たんぽカバー BR</v>
          </cell>
          <cell r="C954">
            <v>4800</v>
          </cell>
          <cell r="D954" t="str">
            <v>×</v>
          </cell>
          <cell r="E954" t="str">
            <v>廃番</v>
          </cell>
          <cell r="F954">
            <v>4589940005123</v>
          </cell>
        </row>
        <row r="955">
          <cell r="A955">
            <v>92490003</v>
          </cell>
          <cell r="B955" t="str">
            <v>※▼ヌークス イエティ 湯たんぽカバー IBL</v>
          </cell>
          <cell r="C955">
            <v>4800</v>
          </cell>
          <cell r="D955" t="str">
            <v>×</v>
          </cell>
          <cell r="E955" t="str">
            <v>廃番</v>
          </cell>
          <cell r="F955">
            <v>4589940005130</v>
          </cell>
        </row>
        <row r="956">
          <cell r="A956">
            <v>92490004</v>
          </cell>
          <cell r="B956" t="str">
            <v>コットンリネン　刺繍ポーチ　ネコ</v>
          </cell>
          <cell r="C956">
            <v>1800</v>
          </cell>
          <cell r="D956" t="str">
            <v>※</v>
          </cell>
          <cell r="E956" t="str">
            <v>5月29日頃入荷予定</v>
          </cell>
          <cell r="F956">
            <v>4589940005840</v>
          </cell>
        </row>
        <row r="957">
          <cell r="A957">
            <v>92490005</v>
          </cell>
          <cell r="B957" t="str">
            <v>コットンリネン　刺繍ポーチ　フクロウ</v>
          </cell>
          <cell r="C957">
            <v>1800</v>
          </cell>
          <cell r="D957" t="str">
            <v>△</v>
          </cell>
          <cell r="E957" t="str">
            <v>-</v>
          </cell>
          <cell r="F957">
            <v>4589940005857</v>
          </cell>
        </row>
        <row r="958">
          <cell r="A958">
            <v>92490006</v>
          </cell>
          <cell r="B958" t="str">
            <v>コットンリネン　刺繍ポーチ　アルパカ</v>
          </cell>
          <cell r="C958">
            <v>1800</v>
          </cell>
          <cell r="D958" t="str">
            <v>※</v>
          </cell>
          <cell r="E958" t="str">
            <v>5月29日頃入荷予定</v>
          </cell>
          <cell r="F958">
            <v>4589940005864</v>
          </cell>
        </row>
        <row r="959">
          <cell r="A959">
            <v>92490007</v>
          </cell>
          <cell r="B959" t="str">
            <v>コットンリネン　刺繍ポーチ　ウサギ</v>
          </cell>
          <cell r="C959">
            <v>1800</v>
          </cell>
          <cell r="D959" t="str">
            <v>※</v>
          </cell>
          <cell r="E959" t="str">
            <v>5月29日頃入荷予定</v>
          </cell>
          <cell r="F959">
            <v>4589940005871</v>
          </cell>
        </row>
        <row r="960">
          <cell r="A960">
            <v>92490008</v>
          </cell>
          <cell r="B960" t="str">
            <v>コットンリネン　刺繍ポーチ　クマ</v>
          </cell>
          <cell r="C960">
            <v>1800</v>
          </cell>
          <cell r="D960" t="str">
            <v>※</v>
          </cell>
          <cell r="E960" t="str">
            <v>5月29日頃入荷予定</v>
          </cell>
          <cell r="F960">
            <v>4589940005888</v>
          </cell>
        </row>
        <row r="961">
          <cell r="A961">
            <v>92490009</v>
          </cell>
          <cell r="B961" t="str">
            <v>▼ＬＥＤスティックキャンドルライト</v>
          </cell>
          <cell r="C961">
            <v>1000</v>
          </cell>
          <cell r="D961" t="str">
            <v>×</v>
          </cell>
          <cell r="E961" t="str">
            <v>8月上旬～9月上旬頃入荷予定</v>
          </cell>
          <cell r="F961">
            <v>4589940006625</v>
          </cell>
        </row>
        <row r="962">
          <cell r="A962">
            <v>92490010</v>
          </cell>
          <cell r="B962" t="str">
            <v>アトリエＫＯＴＥＴＳＵ　キッチンタオル　アルファベット</v>
          </cell>
          <cell r="C962">
            <v>1600</v>
          </cell>
          <cell r="D962" t="str">
            <v>※</v>
          </cell>
          <cell r="E962" t="str">
            <v>5月29日頃入荷予定</v>
          </cell>
          <cell r="F962">
            <v>4589940006083</v>
          </cell>
        </row>
        <row r="963">
          <cell r="A963">
            <v>92490011</v>
          </cell>
          <cell r="B963" t="str">
            <v>アトリエＫＯＴＥＴＳＵ　キッチンタオル　ブレーメン</v>
          </cell>
          <cell r="C963">
            <v>1600</v>
          </cell>
          <cell r="D963" t="str">
            <v>※</v>
          </cell>
          <cell r="E963" t="str">
            <v>5月29日頃入荷予定</v>
          </cell>
          <cell r="F963">
            <v>4589940006090</v>
          </cell>
        </row>
        <row r="964">
          <cell r="A964">
            <v>92500001</v>
          </cell>
          <cell r="B964" t="str">
            <v>ナインマーケ　パイン　スマホスタンド</v>
          </cell>
          <cell r="C964">
            <v>1200</v>
          </cell>
          <cell r="D964" t="str">
            <v>△</v>
          </cell>
          <cell r="E964" t="str">
            <v>-</v>
          </cell>
          <cell r="F964">
            <v>4589940007639</v>
          </cell>
        </row>
        <row r="965">
          <cell r="A965">
            <v>92500002</v>
          </cell>
          <cell r="B965" t="str">
            <v>ナインマーケ　パインラビットオブジェ（２個セット）</v>
          </cell>
          <cell r="C965">
            <v>2000</v>
          </cell>
          <cell r="D965" t="str">
            <v>×</v>
          </cell>
          <cell r="E965" t="str">
            <v>6月下旬以降</v>
          </cell>
          <cell r="F965">
            <v>4589940007660</v>
          </cell>
        </row>
        <row r="966">
          <cell r="A966">
            <v>92500003</v>
          </cell>
          <cell r="B966" t="str">
            <v>ナインマーケ　パインバードスタンドＳ</v>
          </cell>
          <cell r="C966">
            <v>2200</v>
          </cell>
          <cell r="D966" t="str">
            <v>○</v>
          </cell>
          <cell r="E966" t="str">
            <v>-</v>
          </cell>
          <cell r="F966">
            <v>4589940007677</v>
          </cell>
        </row>
        <row r="967">
          <cell r="A967">
            <v>92500004</v>
          </cell>
          <cell r="B967" t="str">
            <v>ナインマーケ　パインバードスタンドＬ</v>
          </cell>
          <cell r="C967">
            <v>2600</v>
          </cell>
          <cell r="D967" t="str">
            <v>○</v>
          </cell>
          <cell r="E967" t="str">
            <v>-</v>
          </cell>
          <cell r="F967">
            <v>4589940007684</v>
          </cell>
        </row>
        <row r="968">
          <cell r="A968">
            <v>92500005</v>
          </cell>
          <cell r="B968" t="str">
            <v>ナインマーケ　パインポットスタンド　トール</v>
          </cell>
          <cell r="C968">
            <v>3600</v>
          </cell>
          <cell r="D968" t="str">
            <v>※</v>
          </cell>
          <cell r="E968" t="str">
            <v>5月16日頃入荷予定</v>
          </cell>
          <cell r="F968">
            <v>4589940007691</v>
          </cell>
        </row>
        <row r="969">
          <cell r="A969">
            <v>92500006</v>
          </cell>
          <cell r="B969" t="str">
            <v>ナインマーケ　パインポットスタンド　ロー</v>
          </cell>
          <cell r="C969">
            <v>3800</v>
          </cell>
          <cell r="D969" t="str">
            <v>※</v>
          </cell>
          <cell r="E969" t="str">
            <v>5月16日頃入荷予定</v>
          </cell>
          <cell r="F969">
            <v>4589940007707</v>
          </cell>
        </row>
        <row r="970">
          <cell r="A970">
            <v>92500007</v>
          </cell>
          <cell r="B970" t="str">
            <v>アルテン ハンギングフラワーベース</v>
          </cell>
          <cell r="C970">
            <v>1400</v>
          </cell>
          <cell r="D970" t="str">
            <v>○</v>
          </cell>
          <cell r="E970" t="str">
            <v>-</v>
          </cell>
          <cell r="F970">
            <v>4589940007905</v>
          </cell>
        </row>
        <row r="971">
          <cell r="A971">
            <v>92500008</v>
          </cell>
          <cell r="B971" t="str">
            <v>アルテン　スタンドフラワーベース シングル</v>
          </cell>
          <cell r="C971">
            <v>1900</v>
          </cell>
          <cell r="D971" t="str">
            <v>△</v>
          </cell>
          <cell r="E971" t="str">
            <v>-</v>
          </cell>
          <cell r="F971">
            <v>4589940007912</v>
          </cell>
        </row>
        <row r="972">
          <cell r="A972">
            <v>92500009</v>
          </cell>
          <cell r="B972" t="str">
            <v>アルテン　スタンドフラワーベース２連</v>
          </cell>
          <cell r="C972">
            <v>3000</v>
          </cell>
          <cell r="D972" t="str">
            <v>×</v>
          </cell>
          <cell r="E972" t="str">
            <v>9月下旬以降</v>
          </cell>
          <cell r="F972">
            <v>4589940007929</v>
          </cell>
        </row>
        <row r="973">
          <cell r="A973">
            <v>92500011</v>
          </cell>
          <cell r="B973" t="str">
            <v>アルテン　アクセサリースタンド　ロー</v>
          </cell>
          <cell r="C973">
            <v>2600</v>
          </cell>
          <cell r="D973" t="str">
            <v>○</v>
          </cell>
          <cell r="E973" t="str">
            <v>-</v>
          </cell>
          <cell r="F973">
            <v>4589940007943</v>
          </cell>
        </row>
        <row r="974">
          <cell r="A974">
            <v>92500012</v>
          </cell>
          <cell r="B974" t="str">
            <v>アルテン　アクセサリースタンド　ハイ</v>
          </cell>
          <cell r="C974">
            <v>2600</v>
          </cell>
          <cell r="D974" t="str">
            <v>△</v>
          </cell>
          <cell r="E974" t="str">
            <v>-</v>
          </cell>
          <cell r="F974">
            <v>4589940007950</v>
          </cell>
        </row>
        <row r="975">
          <cell r="A975">
            <v>92500013</v>
          </cell>
          <cell r="B975" t="str">
            <v xml:space="preserve">アルテン　ブラスショーケースS </v>
          </cell>
          <cell r="C975">
            <v>3400</v>
          </cell>
          <cell r="D975" t="str">
            <v>×</v>
          </cell>
          <cell r="E975" t="str">
            <v>9月下旬以降</v>
          </cell>
          <cell r="F975">
            <v>4589940007967</v>
          </cell>
        </row>
        <row r="976">
          <cell r="A976">
            <v>92500014</v>
          </cell>
          <cell r="B976" t="str">
            <v>アルテン　ブラスショーケースL</v>
          </cell>
          <cell r="C976">
            <v>4500</v>
          </cell>
          <cell r="D976" t="str">
            <v>×</v>
          </cell>
          <cell r="E976" t="str">
            <v>9月下旬以降</v>
          </cell>
          <cell r="F976">
            <v>4589940007974</v>
          </cell>
        </row>
        <row r="977">
          <cell r="A977">
            <v>92500016</v>
          </cell>
          <cell r="B977" t="str">
            <v>アルテン　キースタンド</v>
          </cell>
          <cell r="C977">
            <v>2900</v>
          </cell>
          <cell r="D977" t="str">
            <v>△</v>
          </cell>
          <cell r="E977" t="str">
            <v>-</v>
          </cell>
          <cell r="F977">
            <v>4589940007998</v>
          </cell>
        </row>
        <row r="978">
          <cell r="A978">
            <v>92500017</v>
          </cell>
          <cell r="B978" t="str">
            <v>アカシア　ペーパースタンド　AGD</v>
          </cell>
          <cell r="C978">
            <v>2800</v>
          </cell>
          <cell r="D978" t="str">
            <v>○</v>
          </cell>
          <cell r="E978" t="str">
            <v>-</v>
          </cell>
          <cell r="F978">
            <v>4589940008001</v>
          </cell>
        </row>
        <row r="979">
          <cell r="A979">
            <v>92500018</v>
          </cell>
          <cell r="B979" t="str">
            <v>アカシア　ペーパースタンド　ABK</v>
          </cell>
          <cell r="C979">
            <v>2800</v>
          </cell>
          <cell r="D979" t="str">
            <v>○</v>
          </cell>
          <cell r="E979" t="str">
            <v>-</v>
          </cell>
          <cell r="F979">
            <v>4589940008018</v>
          </cell>
        </row>
        <row r="980">
          <cell r="A980">
            <v>92500019</v>
          </cell>
          <cell r="B980" t="str">
            <v>ナインマーケ　パインミニアクセサリーケース３段</v>
          </cell>
          <cell r="C980">
            <v>6500</v>
          </cell>
          <cell r="D980" t="str">
            <v>※</v>
          </cell>
          <cell r="E980" t="str">
            <v>新商品　5月16日頃入荷予定</v>
          </cell>
          <cell r="F980">
            <v>4589940008803</v>
          </cell>
        </row>
        <row r="981">
          <cell r="A981">
            <v>92500025</v>
          </cell>
          <cell r="B981" t="str">
            <v>ザッピー　着ぐるみオブジェ　クマ</v>
          </cell>
          <cell r="C981">
            <v>2700</v>
          </cell>
          <cell r="D981" t="str">
            <v>×</v>
          </cell>
          <cell r="E981" t="str">
            <v>新商品　9月下旬～10月下旬入荷予定</v>
          </cell>
          <cell r="F981">
            <v>4589940010288</v>
          </cell>
        </row>
        <row r="982">
          <cell r="A982">
            <v>92500026</v>
          </cell>
          <cell r="B982" t="str">
            <v>ザッピー　着ぐるみオブジェ　ウサギ</v>
          </cell>
          <cell r="C982">
            <v>2700</v>
          </cell>
          <cell r="D982" t="str">
            <v>×</v>
          </cell>
          <cell r="E982" t="str">
            <v>新商品　9月下旬～10月下旬入荷予定</v>
          </cell>
          <cell r="F982">
            <v>4589940010295</v>
          </cell>
        </row>
        <row r="983">
          <cell r="A983">
            <v>92500027</v>
          </cell>
          <cell r="B983" t="str">
            <v>ザッピー　着ぐるみオブジェ　イヌ</v>
          </cell>
          <cell r="C983">
            <v>2700</v>
          </cell>
          <cell r="D983" t="str">
            <v>×</v>
          </cell>
          <cell r="E983" t="str">
            <v>新商品　9月下旬～10月下旬入荷予定</v>
          </cell>
          <cell r="F983">
            <v>4589940010301</v>
          </cell>
        </row>
        <row r="984">
          <cell r="A984">
            <v>92500028</v>
          </cell>
          <cell r="B984" t="str">
            <v>ザッピー　着ぐるみオブジェ　ゴリラ</v>
          </cell>
          <cell r="C984">
            <v>2700</v>
          </cell>
          <cell r="D984" t="str">
            <v>×</v>
          </cell>
          <cell r="E984" t="str">
            <v>新商品　9月下旬～10月下旬入荷予定</v>
          </cell>
          <cell r="F984">
            <v>4589940010318</v>
          </cell>
        </row>
        <row r="985">
          <cell r="A985">
            <v>92510001</v>
          </cell>
          <cell r="B985" t="str">
            <v>アラログ　ウォールハンギングバスケット</v>
          </cell>
          <cell r="C985">
            <v>2500</v>
          </cell>
          <cell r="D985" t="str">
            <v>※</v>
          </cell>
          <cell r="E985" t="str">
            <v>5月16日頃入荷予定</v>
          </cell>
          <cell r="F985">
            <v>4589940008247</v>
          </cell>
        </row>
        <row r="986">
          <cell r="A986">
            <v>92510002</v>
          </cell>
          <cell r="B986" t="str">
            <v>アラログ　グランデバスケットＳ</v>
          </cell>
          <cell r="C986">
            <v>4900</v>
          </cell>
          <cell r="D986" t="str">
            <v>△</v>
          </cell>
          <cell r="E986" t="str">
            <v>-</v>
          </cell>
          <cell r="F986">
            <v>4589940008254</v>
          </cell>
        </row>
        <row r="987">
          <cell r="A987">
            <v>92510003</v>
          </cell>
          <cell r="B987" t="str">
            <v>アラログ　グランデバスケットＬ</v>
          </cell>
          <cell r="C987">
            <v>6500</v>
          </cell>
          <cell r="D987" t="str">
            <v>×</v>
          </cell>
          <cell r="E987" t="str">
            <v>新商品　6月下旬～7月下旬頃</v>
          </cell>
          <cell r="F987">
            <v>4589940008261</v>
          </cell>
        </row>
        <row r="988">
          <cell r="A988">
            <v>92510004</v>
          </cell>
          <cell r="B988" t="str">
            <v>アラログ　ハンギングフラワーベース　ラウンドＳ</v>
          </cell>
          <cell r="C988">
            <v>3300</v>
          </cell>
          <cell r="D988" t="str">
            <v>※</v>
          </cell>
          <cell r="E988" t="str">
            <v>新商品　5月16日頃入荷予定</v>
          </cell>
          <cell r="F988">
            <v>4589940009503</v>
          </cell>
        </row>
        <row r="989">
          <cell r="A989">
            <v>92510005</v>
          </cell>
          <cell r="B989" t="str">
            <v>アラログ　ハンギングフラワーベース　ラウンドＬ</v>
          </cell>
          <cell r="C989">
            <v>3900</v>
          </cell>
          <cell r="D989" t="str">
            <v>※</v>
          </cell>
          <cell r="E989" t="str">
            <v>新商品　5月16日頃入荷予定</v>
          </cell>
          <cell r="F989">
            <v>4589940009510</v>
          </cell>
        </row>
        <row r="990">
          <cell r="A990">
            <v>92510006</v>
          </cell>
          <cell r="B990" t="str">
            <v>アラログ　ポットシェイプフラワーベースＳ</v>
          </cell>
          <cell r="C990">
            <v>3900</v>
          </cell>
          <cell r="D990" t="str">
            <v>※</v>
          </cell>
          <cell r="E990" t="str">
            <v>新商品　5月16日頃入荷予定</v>
          </cell>
          <cell r="F990">
            <v>4589940009527</v>
          </cell>
        </row>
        <row r="991">
          <cell r="A991">
            <v>92510007</v>
          </cell>
          <cell r="B991" t="str">
            <v>アラログ　ポットシェイプフラワーベースＬ</v>
          </cell>
          <cell r="C991">
            <v>4800</v>
          </cell>
          <cell r="D991" t="str">
            <v>※</v>
          </cell>
          <cell r="E991" t="str">
            <v>新商品　5月16日頃入荷予定</v>
          </cell>
          <cell r="F991">
            <v>4589940009534</v>
          </cell>
        </row>
        <row r="992">
          <cell r="A992">
            <v>92510009</v>
          </cell>
          <cell r="B992" t="str">
            <v>アラログ　レトロオーバルバスケット</v>
          </cell>
          <cell r="C992">
            <v>5900</v>
          </cell>
          <cell r="D992" t="str">
            <v>※</v>
          </cell>
          <cell r="E992" t="str">
            <v>新商品　5月16日頃入荷予定</v>
          </cell>
          <cell r="F992">
            <v>4589940009756</v>
          </cell>
        </row>
        <row r="993">
          <cell r="A993">
            <v>92510010</v>
          </cell>
          <cell r="B993" t="str">
            <v>アラログ　レトロラウンドバスケット</v>
          </cell>
          <cell r="C993">
            <v>5900</v>
          </cell>
          <cell r="D993" t="str">
            <v>×</v>
          </cell>
          <cell r="E993" t="str">
            <v>新商品　確認中</v>
          </cell>
          <cell r="F993">
            <v>4589940009763</v>
          </cell>
        </row>
        <row r="994">
          <cell r="A994">
            <v>92510011</v>
          </cell>
          <cell r="B994" t="str">
            <v>アラログ　プティバッグ　エマ</v>
          </cell>
          <cell r="C994">
            <v>3600</v>
          </cell>
          <cell r="D994" t="str">
            <v>×</v>
          </cell>
          <cell r="E994" t="str">
            <v>新商品　確認中</v>
          </cell>
          <cell r="F994">
            <v>4589940009770</v>
          </cell>
        </row>
        <row r="995">
          <cell r="A995">
            <v>92510012</v>
          </cell>
          <cell r="B995" t="str">
            <v>アラログ　プティバッグ　ミア</v>
          </cell>
          <cell r="C995">
            <v>3800</v>
          </cell>
          <cell r="D995" t="str">
            <v>×</v>
          </cell>
          <cell r="E995" t="str">
            <v>新商品　確認中</v>
          </cell>
          <cell r="F995">
            <v>4589940009787</v>
          </cell>
        </row>
        <row r="996">
          <cell r="A996">
            <v>92510013</v>
          </cell>
          <cell r="B996" t="str">
            <v>アラログ　プティバッグ　ルナ</v>
          </cell>
          <cell r="C996">
            <v>3800</v>
          </cell>
          <cell r="D996" t="str">
            <v>×</v>
          </cell>
          <cell r="E996" t="str">
            <v>新商品　確認中</v>
          </cell>
          <cell r="F996">
            <v>4589940009794</v>
          </cell>
        </row>
        <row r="997">
          <cell r="A997">
            <v>92530001</v>
          </cell>
          <cell r="B997" t="str">
            <v>タイガーグラス　丸ほうきＳ</v>
          </cell>
          <cell r="C997">
            <v>900</v>
          </cell>
          <cell r="D997" t="str">
            <v>○</v>
          </cell>
          <cell r="E997" t="str">
            <v>-</v>
          </cell>
          <cell r="F997">
            <v>4589940009367</v>
          </cell>
        </row>
        <row r="998">
          <cell r="A998">
            <v>92530002</v>
          </cell>
          <cell r="B998" t="str">
            <v>タイガーグラス　丸ほうきＬ</v>
          </cell>
          <cell r="C998">
            <v>1800</v>
          </cell>
          <cell r="D998" t="str">
            <v>○</v>
          </cell>
          <cell r="E998" t="str">
            <v>-</v>
          </cell>
          <cell r="F998">
            <v>4589940009374</v>
          </cell>
        </row>
        <row r="999">
          <cell r="A999">
            <v>92530003</v>
          </cell>
          <cell r="B999" t="str">
            <v>フォーククラフト　うちわＳ</v>
          </cell>
          <cell r="C999">
            <v>1400</v>
          </cell>
          <cell r="D999" t="str">
            <v>○</v>
          </cell>
          <cell r="E999" t="str">
            <v>-</v>
          </cell>
          <cell r="F999">
            <v>4589940009398</v>
          </cell>
        </row>
        <row r="1000">
          <cell r="A1000">
            <v>92530004</v>
          </cell>
          <cell r="B1000" t="str">
            <v>フォーククラフト　うちわＬ</v>
          </cell>
          <cell r="C1000">
            <v>1800</v>
          </cell>
          <cell r="D1000" t="str">
            <v>○</v>
          </cell>
          <cell r="E1000" t="str">
            <v>-</v>
          </cell>
          <cell r="F1000">
            <v>4589940009404</v>
          </cell>
        </row>
        <row r="1001">
          <cell r="A1001">
            <v>92540001</v>
          </cell>
          <cell r="B1001" t="str">
            <v>ユティルナイール アイアンラウンドラック</v>
          </cell>
          <cell r="C1001">
            <v>3000</v>
          </cell>
          <cell r="D1001" t="str">
            <v>○</v>
          </cell>
          <cell r="E1001" t="str">
            <v>-</v>
          </cell>
          <cell r="F1001">
            <v>4589940007806</v>
          </cell>
        </row>
        <row r="1002">
          <cell r="A1002">
            <v>92540002</v>
          </cell>
          <cell r="B1002" t="str">
            <v>ユティルナイール　アイアンスパイスラック</v>
          </cell>
          <cell r="C1002">
            <v>3400</v>
          </cell>
          <cell r="D1002" t="str">
            <v>×</v>
          </cell>
          <cell r="E1002" t="str">
            <v>6月下旬以降</v>
          </cell>
          <cell r="F1002">
            <v>4589940007813</v>
          </cell>
        </row>
        <row r="1003">
          <cell r="A1003">
            <v>92540003</v>
          </cell>
          <cell r="B1003" t="str">
            <v>ユティルナイール　ドロップバスケット</v>
          </cell>
          <cell r="C1003">
            <v>1600</v>
          </cell>
          <cell r="D1003" t="str">
            <v>×</v>
          </cell>
          <cell r="E1003" t="str">
            <v>6月下旬以降</v>
          </cell>
          <cell r="F1003">
            <v>4589940007868</v>
          </cell>
        </row>
        <row r="1004">
          <cell r="A1004">
            <v>92540004</v>
          </cell>
          <cell r="B1004" t="str">
            <v>ユティル　ドロップバスケット</v>
          </cell>
          <cell r="C1004">
            <v>1600</v>
          </cell>
          <cell r="D1004" t="str">
            <v>×</v>
          </cell>
          <cell r="E1004" t="str">
            <v>6月下旬以降</v>
          </cell>
          <cell r="F1004">
            <v>4589940007875</v>
          </cell>
        </row>
        <row r="1005">
          <cell r="A1005">
            <v>92540005</v>
          </cell>
          <cell r="B1005" t="str">
            <v>ユティルナイール　アフタヌーンティースタンド2段</v>
          </cell>
          <cell r="C1005">
            <v>3200</v>
          </cell>
          <cell r="D1005" t="str">
            <v>×</v>
          </cell>
          <cell r="E1005" t="str">
            <v>6月下旬以降</v>
          </cell>
          <cell r="F1005">
            <v>4589940007882</v>
          </cell>
        </row>
        <row r="1006">
          <cell r="A1006">
            <v>92540006</v>
          </cell>
          <cell r="B1006" t="str">
            <v>ユティルナイール　アフタヌーンティースタンド3段</v>
          </cell>
          <cell r="C1006">
            <v>5200</v>
          </cell>
          <cell r="D1006" t="str">
            <v>×</v>
          </cell>
          <cell r="E1006" t="str">
            <v>6月下旬以降</v>
          </cell>
          <cell r="F1006">
            <v>4589940007899</v>
          </cell>
        </row>
        <row r="1007">
          <cell r="A1007">
            <v>92540007</v>
          </cell>
          <cell r="B1007" t="str">
            <v>ユティルナイール　トレイＳ</v>
          </cell>
          <cell r="C1007">
            <v>1300</v>
          </cell>
          <cell r="D1007" t="str">
            <v>×</v>
          </cell>
          <cell r="E1007" t="str">
            <v>8月下旬以降</v>
          </cell>
          <cell r="F1007">
            <v>4589940007936</v>
          </cell>
        </row>
        <row r="1008">
          <cell r="A1008">
            <v>92540008</v>
          </cell>
          <cell r="B1008" t="str">
            <v>ユティルナイール　トレイＬ</v>
          </cell>
          <cell r="C1008">
            <v>1800</v>
          </cell>
          <cell r="D1008" t="str">
            <v>△</v>
          </cell>
          <cell r="E1008" t="str">
            <v>-</v>
          </cell>
          <cell r="F1008">
            <v>4589940007981</v>
          </cell>
        </row>
        <row r="1009">
          <cell r="A1009">
            <v>92540009</v>
          </cell>
          <cell r="B1009" t="str">
            <v>ユティルナイール　トレイＬL</v>
          </cell>
          <cell r="C1009">
            <v>2600</v>
          </cell>
          <cell r="D1009" t="str">
            <v>×</v>
          </cell>
          <cell r="E1009" t="str">
            <v>6月下旬以降</v>
          </cell>
          <cell r="F1009">
            <v>4589940008148</v>
          </cell>
        </row>
        <row r="1010">
          <cell r="A1010">
            <v>92540010</v>
          </cell>
          <cell r="B1010" t="str">
            <v>EB　ストライプフラットポーチ　GR</v>
          </cell>
          <cell r="C1010">
            <v>1300</v>
          </cell>
          <cell r="D1010" t="str">
            <v>△</v>
          </cell>
          <cell r="E1010" t="str">
            <v>-</v>
          </cell>
          <cell r="F1010">
            <v>4589940008025</v>
          </cell>
        </row>
        <row r="1011">
          <cell r="A1011">
            <v>92540011</v>
          </cell>
          <cell r="B1011" t="str">
            <v>EB　ストライプフラットポーチ　RD</v>
          </cell>
          <cell r="C1011">
            <v>1300</v>
          </cell>
          <cell r="D1011" t="str">
            <v>○</v>
          </cell>
          <cell r="E1011" t="str">
            <v>-</v>
          </cell>
          <cell r="F1011">
            <v>4589940008032</v>
          </cell>
        </row>
        <row r="1012">
          <cell r="A1012">
            <v>92540012</v>
          </cell>
          <cell r="B1012" t="str">
            <v>EB　ストライプフラットポーチ　PK</v>
          </cell>
          <cell r="C1012">
            <v>1300</v>
          </cell>
          <cell r="D1012" t="str">
            <v>○</v>
          </cell>
          <cell r="E1012" t="str">
            <v>-</v>
          </cell>
          <cell r="F1012">
            <v>4589940008049</v>
          </cell>
        </row>
        <row r="1013">
          <cell r="A1013">
            <v>92540013</v>
          </cell>
          <cell r="B1013" t="str">
            <v>EB　ストライプフラットポーチ　PU</v>
          </cell>
          <cell r="C1013">
            <v>1300</v>
          </cell>
          <cell r="D1013" t="str">
            <v>○</v>
          </cell>
          <cell r="E1013" t="str">
            <v>-</v>
          </cell>
          <cell r="F1013">
            <v>4589940008056</v>
          </cell>
        </row>
        <row r="1014">
          <cell r="A1014">
            <v>92540014</v>
          </cell>
          <cell r="B1014" t="str">
            <v>EB　ストライプトートバッグ　BL</v>
          </cell>
          <cell r="C1014">
            <v>1800</v>
          </cell>
          <cell r="D1014" t="str">
            <v>×</v>
          </cell>
          <cell r="E1014" t="str">
            <v>6月上旬以降</v>
          </cell>
          <cell r="F1014">
            <v>4589940008063</v>
          </cell>
        </row>
        <row r="1015">
          <cell r="A1015">
            <v>92540015</v>
          </cell>
          <cell r="B1015" t="str">
            <v>EB　ストライプトートバッグ　GR</v>
          </cell>
          <cell r="C1015">
            <v>1800</v>
          </cell>
          <cell r="D1015" t="str">
            <v>×</v>
          </cell>
          <cell r="E1015" t="str">
            <v>6月上旬以降</v>
          </cell>
          <cell r="F1015">
            <v>4589940008070</v>
          </cell>
        </row>
        <row r="1016">
          <cell r="A1016">
            <v>92540016</v>
          </cell>
          <cell r="B1016" t="str">
            <v>EB　ストライプトートバッグ　PU</v>
          </cell>
          <cell r="C1016">
            <v>1800</v>
          </cell>
          <cell r="D1016" t="str">
            <v>×</v>
          </cell>
          <cell r="E1016" t="str">
            <v>6月上旬以降</v>
          </cell>
          <cell r="F1016">
            <v>4589940008087</v>
          </cell>
        </row>
        <row r="1017">
          <cell r="A1017">
            <v>92540017</v>
          </cell>
          <cell r="B1017" t="str">
            <v>EB　ストライプトートバッグ　OR</v>
          </cell>
          <cell r="C1017">
            <v>1800</v>
          </cell>
          <cell r="D1017" t="str">
            <v>△</v>
          </cell>
          <cell r="E1017" t="str">
            <v>-</v>
          </cell>
          <cell r="F1017">
            <v>4589940008094</v>
          </cell>
        </row>
        <row r="1018">
          <cell r="A1018">
            <v>92540018</v>
          </cell>
          <cell r="B1018" t="str">
            <v>EB　ストライプラージバッグ　BL</v>
          </cell>
          <cell r="C1018">
            <v>2200</v>
          </cell>
          <cell r="D1018" t="str">
            <v>×</v>
          </cell>
          <cell r="E1018" t="str">
            <v>6月上旬以降</v>
          </cell>
          <cell r="F1018">
            <v>4589940008100</v>
          </cell>
        </row>
        <row r="1019">
          <cell r="A1019">
            <v>92540019</v>
          </cell>
          <cell r="B1019" t="str">
            <v>EB　ストライプラージバッグ　GR</v>
          </cell>
          <cell r="C1019">
            <v>2200</v>
          </cell>
          <cell r="D1019" t="str">
            <v>△</v>
          </cell>
          <cell r="E1019" t="str">
            <v>-</v>
          </cell>
          <cell r="F1019">
            <v>4589940008117</v>
          </cell>
        </row>
        <row r="1020">
          <cell r="A1020">
            <v>92540020</v>
          </cell>
          <cell r="B1020" t="str">
            <v>EB　ストライプラージバッグ　 PU</v>
          </cell>
          <cell r="C1020">
            <v>2200</v>
          </cell>
          <cell r="D1020" t="str">
            <v>×</v>
          </cell>
          <cell r="E1020" t="str">
            <v>6月上旬以降</v>
          </cell>
          <cell r="F1020">
            <v>4589940008124</v>
          </cell>
        </row>
        <row r="1021">
          <cell r="A1021">
            <v>92540021</v>
          </cell>
          <cell r="B1021" t="str">
            <v>EB　ストライプラージバッグ　OR</v>
          </cell>
          <cell r="C1021">
            <v>2200</v>
          </cell>
          <cell r="D1021" t="str">
            <v>△</v>
          </cell>
          <cell r="E1021" t="str">
            <v>-</v>
          </cell>
          <cell r="F1021">
            <v>4589940008131</v>
          </cell>
        </row>
        <row r="1022">
          <cell r="A1022">
            <v>92540022</v>
          </cell>
          <cell r="B1022" t="str">
            <v>ユティルナイール　ミニダストボックス　スクエア　</v>
          </cell>
          <cell r="C1022">
            <v>2200</v>
          </cell>
          <cell r="D1022" t="str">
            <v>×</v>
          </cell>
          <cell r="E1022" t="str">
            <v>7月下旬以降</v>
          </cell>
          <cell r="F1022">
            <v>4589940008155</v>
          </cell>
        </row>
        <row r="1023">
          <cell r="A1023">
            <v>92540023</v>
          </cell>
          <cell r="B1023" t="str">
            <v>ユティル　ミニダストボックス　スクエア　</v>
          </cell>
          <cell r="C1023">
            <v>2200</v>
          </cell>
          <cell r="D1023" t="str">
            <v>○</v>
          </cell>
          <cell r="E1023" t="str">
            <v>-</v>
          </cell>
          <cell r="F1023">
            <v>4589940008162</v>
          </cell>
        </row>
        <row r="1024">
          <cell r="A1024">
            <v>92540024</v>
          </cell>
          <cell r="B1024" t="str">
            <v>ユティルナイール　リモコンラック</v>
          </cell>
          <cell r="C1024">
            <v>2300</v>
          </cell>
          <cell r="D1024" t="str">
            <v>○</v>
          </cell>
          <cell r="E1024" t="str">
            <v>-</v>
          </cell>
          <cell r="F1024">
            <v>4589940008179</v>
          </cell>
        </row>
        <row r="1025">
          <cell r="A1025">
            <v>92540025</v>
          </cell>
          <cell r="B1025" t="str">
            <v>ユティルナイール　マルチケース</v>
          </cell>
          <cell r="C1025">
            <v>2700</v>
          </cell>
          <cell r="D1025" t="str">
            <v>△</v>
          </cell>
          <cell r="E1025" t="str">
            <v>-</v>
          </cell>
          <cell r="F1025">
            <v>4589940008186</v>
          </cell>
        </row>
        <row r="1026">
          <cell r="A1026">
            <v>92540026</v>
          </cell>
          <cell r="B1026" t="str">
            <v>ユティルナイール　ふた付ローバスケット</v>
          </cell>
          <cell r="C1026">
            <v>2600</v>
          </cell>
          <cell r="D1026" t="str">
            <v>×</v>
          </cell>
          <cell r="E1026" t="str">
            <v>7月下旬以降</v>
          </cell>
          <cell r="F1026">
            <v>4589940008193</v>
          </cell>
        </row>
        <row r="1027">
          <cell r="A1027">
            <v>92540027</v>
          </cell>
          <cell r="B1027" t="str">
            <v>ユティルナイール　ハンディクリーナースタンド</v>
          </cell>
          <cell r="C1027">
            <v>2300</v>
          </cell>
          <cell r="D1027" t="str">
            <v>△</v>
          </cell>
          <cell r="E1027" t="str">
            <v>-</v>
          </cell>
          <cell r="F1027">
            <v>4589940008209</v>
          </cell>
        </row>
        <row r="1028">
          <cell r="A1028">
            <v>92540028</v>
          </cell>
          <cell r="B1028" t="str">
            <v>ユティルナイール　ワイパースタンド</v>
          </cell>
          <cell r="C1028">
            <v>2700</v>
          </cell>
          <cell r="D1028" t="str">
            <v>△</v>
          </cell>
          <cell r="E1028" t="str">
            <v>-</v>
          </cell>
          <cell r="F1028">
            <v>4589940008216</v>
          </cell>
        </row>
        <row r="1029">
          <cell r="A1029">
            <v>92540029</v>
          </cell>
          <cell r="B1029" t="str">
            <v>ユティルナイール　ラウンドダストボックス</v>
          </cell>
          <cell r="C1029">
            <v>3300</v>
          </cell>
          <cell r="D1029" t="str">
            <v>×</v>
          </cell>
          <cell r="E1029" t="str">
            <v>6月下旬以降</v>
          </cell>
          <cell r="F1029">
            <v>4589940008223</v>
          </cell>
        </row>
        <row r="1030">
          <cell r="A1030">
            <v>92540030</v>
          </cell>
          <cell r="B1030" t="str">
            <v>ユティルナイール　ハンドルボックス</v>
          </cell>
          <cell r="C1030">
            <v>3200</v>
          </cell>
          <cell r="D1030" t="str">
            <v>○</v>
          </cell>
          <cell r="E1030" t="str">
            <v>-</v>
          </cell>
          <cell r="F1030">
            <v>4589940008681</v>
          </cell>
        </row>
        <row r="1031">
          <cell r="A1031">
            <v>92540031</v>
          </cell>
          <cell r="B1031" t="str">
            <v>ユティルナイール　フルーツスタンドバスケットＳ</v>
          </cell>
          <cell r="C1031">
            <v>2300</v>
          </cell>
          <cell r="D1031" t="str">
            <v>×</v>
          </cell>
          <cell r="E1031" t="str">
            <v>7月下旬以降</v>
          </cell>
          <cell r="F1031">
            <v>4589940008698</v>
          </cell>
        </row>
        <row r="1032">
          <cell r="A1032">
            <v>92540032</v>
          </cell>
          <cell r="B1032" t="str">
            <v>ユティルナイール　フルーツスタンドバスケットL</v>
          </cell>
          <cell r="C1032">
            <v>2800</v>
          </cell>
          <cell r="D1032" t="str">
            <v>△</v>
          </cell>
          <cell r="E1032" t="str">
            <v>-</v>
          </cell>
          <cell r="F1032">
            <v>4589940008704</v>
          </cell>
        </row>
        <row r="1033">
          <cell r="A1033">
            <v>92540033</v>
          </cell>
          <cell r="B1033" t="str">
            <v>ユティルナイール　ラウンドバッグ</v>
          </cell>
          <cell r="C1033">
            <v>2600</v>
          </cell>
          <cell r="D1033" t="str">
            <v>×</v>
          </cell>
          <cell r="E1033" t="str">
            <v>7月下旬以降</v>
          </cell>
          <cell r="F1033">
            <v>4589940008711</v>
          </cell>
        </row>
        <row r="1034">
          <cell r="A1034">
            <v>92540034</v>
          </cell>
          <cell r="B1034" t="str">
            <v>ユティルナイール　オーバルバッグ</v>
          </cell>
          <cell r="C1034">
            <v>2600</v>
          </cell>
          <cell r="D1034" t="str">
            <v>△</v>
          </cell>
          <cell r="E1034" t="str">
            <v>-</v>
          </cell>
          <cell r="F1034">
            <v>4589940008728</v>
          </cell>
        </row>
        <row r="1035">
          <cell r="A1035">
            <v>92540035</v>
          </cell>
          <cell r="B1035" t="str">
            <v>ユティルナイール　ハンガーストッカー</v>
          </cell>
          <cell r="C1035">
            <v>1800</v>
          </cell>
          <cell r="D1035" t="str">
            <v>○</v>
          </cell>
          <cell r="E1035" t="str">
            <v>-</v>
          </cell>
          <cell r="F1035">
            <v>4589940009046</v>
          </cell>
        </row>
        <row r="1036">
          <cell r="A1036">
            <v>92540036</v>
          </cell>
          <cell r="B1036" t="str">
            <v>ユティルナイール　トイレットペーパースタンド</v>
          </cell>
          <cell r="C1036">
            <v>3200</v>
          </cell>
          <cell r="D1036" t="str">
            <v>○</v>
          </cell>
          <cell r="E1036" t="str">
            <v>-</v>
          </cell>
          <cell r="F1036">
            <v>4589940009053</v>
          </cell>
        </row>
        <row r="1037">
          <cell r="A1037">
            <v>92540037</v>
          </cell>
          <cell r="B1037" t="str">
            <v>ユティルナイール　ロングポットカバーＳ</v>
          </cell>
          <cell r="C1037">
            <v>2000</v>
          </cell>
          <cell r="D1037" t="str">
            <v>×</v>
          </cell>
          <cell r="E1037" t="str">
            <v>8月下旬以降</v>
          </cell>
          <cell r="F1037">
            <v>4589940009060</v>
          </cell>
        </row>
        <row r="1038">
          <cell r="A1038">
            <v>92540038</v>
          </cell>
          <cell r="B1038" t="str">
            <v>ユティル　ロングポットカバーＳ</v>
          </cell>
          <cell r="C1038">
            <v>2000</v>
          </cell>
          <cell r="D1038" t="str">
            <v>△</v>
          </cell>
          <cell r="E1038" t="str">
            <v>-</v>
          </cell>
          <cell r="F1038">
            <v>4589940009077</v>
          </cell>
        </row>
        <row r="1039">
          <cell r="A1039">
            <v>92540039</v>
          </cell>
          <cell r="B1039" t="str">
            <v>ユティルナイール　ロングポットカバーＬ</v>
          </cell>
          <cell r="C1039">
            <v>3000</v>
          </cell>
          <cell r="D1039" t="str">
            <v>×</v>
          </cell>
          <cell r="E1039" t="str">
            <v>8月下旬以降</v>
          </cell>
          <cell r="F1039">
            <v>4589940009084</v>
          </cell>
        </row>
        <row r="1040">
          <cell r="A1040">
            <v>92540040</v>
          </cell>
          <cell r="B1040" t="str">
            <v>ユティル　ロングポットカバーＬ</v>
          </cell>
          <cell r="C1040">
            <v>3000</v>
          </cell>
          <cell r="D1040" t="str">
            <v>△</v>
          </cell>
          <cell r="E1040" t="str">
            <v>-</v>
          </cell>
          <cell r="F1040">
            <v>4589940009091</v>
          </cell>
        </row>
        <row r="1041">
          <cell r="A1041">
            <v>92540041</v>
          </cell>
          <cell r="B1041" t="str">
            <v>ＥＢ　スリーブクールタオル　ＢＬ</v>
          </cell>
          <cell r="C1041">
            <v>2000</v>
          </cell>
          <cell r="D1041" t="str">
            <v>○</v>
          </cell>
          <cell r="E1041" t="str">
            <v>-</v>
          </cell>
          <cell r="F1041">
            <v>4589940008599</v>
          </cell>
        </row>
        <row r="1042">
          <cell r="A1042">
            <v>92540042</v>
          </cell>
          <cell r="B1042" t="str">
            <v>ＥＢ　スリーブクールタオル　ＰＫ</v>
          </cell>
          <cell r="C1042">
            <v>2000</v>
          </cell>
          <cell r="D1042" t="str">
            <v>○</v>
          </cell>
          <cell r="E1042" t="str">
            <v>-</v>
          </cell>
          <cell r="F1042">
            <v>4589940008605</v>
          </cell>
        </row>
        <row r="1043">
          <cell r="A1043">
            <v>92540043</v>
          </cell>
          <cell r="B1043" t="str">
            <v>ＥＢ　スリーブクールタオル　チェック　ＧＹ</v>
          </cell>
          <cell r="C1043">
            <v>2000</v>
          </cell>
          <cell r="D1043" t="str">
            <v>○</v>
          </cell>
          <cell r="E1043" t="str">
            <v>-</v>
          </cell>
          <cell r="F1043">
            <v>4589940008612</v>
          </cell>
        </row>
        <row r="1044">
          <cell r="A1044">
            <v>92540044</v>
          </cell>
          <cell r="B1044" t="str">
            <v>ＥＢ　スリーブクールタオル　チェック　ＹＥ</v>
          </cell>
          <cell r="C1044">
            <v>2000</v>
          </cell>
          <cell r="D1044" t="str">
            <v>○</v>
          </cell>
          <cell r="E1044" t="str">
            <v>-</v>
          </cell>
          <cell r="F1044">
            <v>4589940008629</v>
          </cell>
        </row>
        <row r="1045">
          <cell r="A1045">
            <v>92540045</v>
          </cell>
          <cell r="B1045" t="str">
            <v>ＥＢ　スリーブクールタオル　フラワー　ＢＬ</v>
          </cell>
          <cell r="C1045">
            <v>2000</v>
          </cell>
          <cell r="D1045" t="str">
            <v>○</v>
          </cell>
          <cell r="E1045" t="str">
            <v>-</v>
          </cell>
          <cell r="F1045">
            <v>4589940008636</v>
          </cell>
        </row>
        <row r="1046">
          <cell r="A1046">
            <v>92540046</v>
          </cell>
          <cell r="B1046" t="str">
            <v>ＥＢ　スリーブクールタオル　フラワー　ＧＲ</v>
          </cell>
          <cell r="C1046">
            <v>2000</v>
          </cell>
          <cell r="D1046" t="str">
            <v>○</v>
          </cell>
          <cell r="E1046" t="str">
            <v>-</v>
          </cell>
          <cell r="F1046">
            <v>4589940008643</v>
          </cell>
        </row>
        <row r="1047">
          <cell r="A1047">
            <v>92540047</v>
          </cell>
          <cell r="B1047" t="str">
            <v>ラフラネ　保冷ポーチ　ＢＥ</v>
          </cell>
          <cell r="C1047">
            <v>1200</v>
          </cell>
          <cell r="D1047" t="str">
            <v>○</v>
          </cell>
          <cell r="E1047" t="str">
            <v>-</v>
          </cell>
          <cell r="F1047">
            <v>4589940008650</v>
          </cell>
        </row>
        <row r="1048">
          <cell r="A1048">
            <v>92540048</v>
          </cell>
          <cell r="B1048" t="str">
            <v>ラフラネ　保冷ポーチ　ＢＬ</v>
          </cell>
          <cell r="C1048">
            <v>1200</v>
          </cell>
          <cell r="D1048" t="str">
            <v>○</v>
          </cell>
          <cell r="E1048" t="str">
            <v>-</v>
          </cell>
          <cell r="F1048">
            <v>4589940008667</v>
          </cell>
        </row>
        <row r="1049">
          <cell r="A1049">
            <v>92540049</v>
          </cell>
          <cell r="B1049" t="str">
            <v>ラフラネ　保冷ポーチ　ＢＫ</v>
          </cell>
          <cell r="C1049">
            <v>1200</v>
          </cell>
          <cell r="D1049" t="str">
            <v>○</v>
          </cell>
          <cell r="E1049" t="str">
            <v>-</v>
          </cell>
          <cell r="F1049">
            <v>4589940008674</v>
          </cell>
        </row>
        <row r="1050">
          <cell r="A1050">
            <v>92540050</v>
          </cell>
          <cell r="B1050" t="str">
            <v>アトリエＫＯＴＥＴＳＵ　チェアパッド　ブレーメン</v>
          </cell>
          <cell r="C1050">
            <v>1400</v>
          </cell>
          <cell r="D1050" t="str">
            <v>○</v>
          </cell>
          <cell r="E1050" t="str">
            <v>-</v>
          </cell>
          <cell r="F1050">
            <v>4589940008827</v>
          </cell>
        </row>
        <row r="1051">
          <cell r="A1051">
            <v>92540051</v>
          </cell>
          <cell r="B1051" t="str">
            <v>アトリエＫＯＴＥＴＳＵ　チェアパッド　ネコ　ＧＹ</v>
          </cell>
          <cell r="C1051">
            <v>1400</v>
          </cell>
          <cell r="D1051" t="str">
            <v>○</v>
          </cell>
          <cell r="E1051" t="str">
            <v>-</v>
          </cell>
          <cell r="F1051">
            <v>4589940008834</v>
          </cell>
        </row>
        <row r="1052">
          <cell r="A1052">
            <v>92540052</v>
          </cell>
          <cell r="B1052" t="str">
            <v>アトリエＫＯＴＥＴＳＵ　チェアパッド　ネコ　ＧＲ</v>
          </cell>
          <cell r="C1052">
            <v>1400</v>
          </cell>
          <cell r="D1052" t="str">
            <v>○</v>
          </cell>
          <cell r="E1052" t="str">
            <v>-</v>
          </cell>
          <cell r="F1052">
            <v>4589940008841</v>
          </cell>
        </row>
        <row r="1053">
          <cell r="A1053">
            <v>92540062</v>
          </cell>
          <cell r="B1053" t="str">
            <v>ユティルナイール　深ざるΦ１５０</v>
          </cell>
          <cell r="C1053">
            <v>1000</v>
          </cell>
          <cell r="D1053" t="str">
            <v>○</v>
          </cell>
          <cell r="E1053" t="str">
            <v>-</v>
          </cell>
          <cell r="F1053">
            <v>4589940009107</v>
          </cell>
        </row>
        <row r="1054">
          <cell r="A1054">
            <v>92540063</v>
          </cell>
          <cell r="B1054" t="str">
            <v>ユティルナイール　深ざるΦ２２０</v>
          </cell>
          <cell r="C1054">
            <v>1800</v>
          </cell>
          <cell r="D1054" t="str">
            <v>○</v>
          </cell>
          <cell r="E1054" t="str">
            <v>-</v>
          </cell>
          <cell r="F1054">
            <v>4589940009114</v>
          </cell>
        </row>
        <row r="1055">
          <cell r="A1055">
            <v>92540064</v>
          </cell>
          <cell r="B1055" t="str">
            <v>ユティルナイール　ざるオーバル　Ｓ</v>
          </cell>
          <cell r="C1055">
            <v>1500</v>
          </cell>
          <cell r="D1055" t="str">
            <v>○</v>
          </cell>
          <cell r="E1055" t="str">
            <v>-</v>
          </cell>
          <cell r="F1055">
            <v>4589940009121</v>
          </cell>
        </row>
        <row r="1056">
          <cell r="A1056">
            <v>92540065</v>
          </cell>
          <cell r="B1056" t="str">
            <v>ユティルナイール　ざるオーバル　Ｌ</v>
          </cell>
          <cell r="C1056">
            <v>1800</v>
          </cell>
          <cell r="D1056" t="str">
            <v>○</v>
          </cell>
          <cell r="E1056" t="str">
            <v>-</v>
          </cell>
          <cell r="F1056">
            <v>4589940009138</v>
          </cell>
        </row>
        <row r="1057">
          <cell r="A1057">
            <v>92540067</v>
          </cell>
          <cell r="B1057" t="str">
            <v>ユティルナイール　コスメボックス</v>
          </cell>
          <cell r="C1057">
            <v>5000</v>
          </cell>
          <cell r="D1057" t="str">
            <v>△</v>
          </cell>
          <cell r="E1057" t="str">
            <v>-</v>
          </cell>
          <cell r="F1057">
            <v>4589940009039</v>
          </cell>
        </row>
        <row r="1058">
          <cell r="A1058">
            <v>92540068</v>
          </cell>
          <cell r="B1058" t="str">
            <v>ＥＢ　パイルポーチ　ＯＨＡＹＯ　ＰＫ</v>
          </cell>
          <cell r="C1058">
            <v>1300</v>
          </cell>
          <cell r="D1058" t="str">
            <v>○</v>
          </cell>
          <cell r="E1058" t="str">
            <v>-</v>
          </cell>
          <cell r="F1058">
            <v>4589940009176</v>
          </cell>
        </row>
        <row r="1059">
          <cell r="A1059">
            <v>92540069</v>
          </cell>
          <cell r="B1059" t="str">
            <v>ＥＢ　パイルポーチ　ＯＨＡＹＯ　ＢＬ</v>
          </cell>
          <cell r="C1059">
            <v>1300</v>
          </cell>
          <cell r="D1059" t="str">
            <v>○</v>
          </cell>
          <cell r="E1059" t="str">
            <v>-</v>
          </cell>
          <cell r="F1059">
            <v>4589940009183</v>
          </cell>
        </row>
        <row r="1060">
          <cell r="A1060">
            <v>92540070</v>
          </cell>
          <cell r="B1060" t="str">
            <v>ＥＢ　パイルポーチ　ＯＨＡＹＯ　ＧＲ</v>
          </cell>
          <cell r="C1060">
            <v>1300</v>
          </cell>
          <cell r="D1060" t="str">
            <v>○</v>
          </cell>
          <cell r="E1060" t="str">
            <v>-</v>
          </cell>
          <cell r="F1060">
            <v>4589940009190</v>
          </cell>
        </row>
        <row r="1061">
          <cell r="A1061">
            <v>92540071</v>
          </cell>
          <cell r="B1061" t="str">
            <v>ＥＢ　パイルポーチ　ＯＹＡＳＵＭＩ　ＰＫ</v>
          </cell>
          <cell r="C1061">
            <v>1400</v>
          </cell>
          <cell r="D1061" t="str">
            <v>○</v>
          </cell>
          <cell r="E1061" t="str">
            <v>-</v>
          </cell>
          <cell r="F1061">
            <v>4589940009206</v>
          </cell>
        </row>
        <row r="1062">
          <cell r="A1062">
            <v>92540072</v>
          </cell>
          <cell r="B1062" t="str">
            <v>ＥＢ　パイルポーチ　ＯＹＡＳＵＭＩ　ＢＬ</v>
          </cell>
          <cell r="C1062">
            <v>1400</v>
          </cell>
          <cell r="D1062" t="str">
            <v>○</v>
          </cell>
          <cell r="E1062" t="str">
            <v>-</v>
          </cell>
          <cell r="F1062">
            <v>4589940009213</v>
          </cell>
        </row>
        <row r="1063">
          <cell r="A1063">
            <v>92540073</v>
          </cell>
          <cell r="B1063" t="str">
            <v>ＥＢ　パイルポーチ　ＯＹＡＳＵＭＩ　ＧＲ</v>
          </cell>
          <cell r="C1063">
            <v>1400</v>
          </cell>
          <cell r="D1063" t="str">
            <v>○</v>
          </cell>
          <cell r="E1063" t="str">
            <v>-</v>
          </cell>
          <cell r="F1063">
            <v>4589940009220</v>
          </cell>
        </row>
        <row r="1064">
          <cell r="A1064">
            <v>92540074</v>
          </cell>
          <cell r="B1064" t="str">
            <v>ＥＢ　パイルパッキングポーチＳ　ＯＤＥＫＡＫＥ　ＰＫ</v>
          </cell>
          <cell r="C1064">
            <v>2000</v>
          </cell>
          <cell r="D1064" t="str">
            <v>○</v>
          </cell>
          <cell r="E1064" t="str">
            <v>-</v>
          </cell>
          <cell r="F1064">
            <v>4589940009237</v>
          </cell>
        </row>
        <row r="1065">
          <cell r="A1065">
            <v>92540075</v>
          </cell>
          <cell r="B1065" t="str">
            <v>ＥＢ　パイルパッキングポーチＳ　ＯＤＥＫＡＫＥ　ＢＬ</v>
          </cell>
          <cell r="C1065">
            <v>2000</v>
          </cell>
          <cell r="D1065" t="str">
            <v>○</v>
          </cell>
          <cell r="E1065" t="str">
            <v>-</v>
          </cell>
          <cell r="F1065">
            <v>4589940009244</v>
          </cell>
        </row>
        <row r="1066">
          <cell r="A1066">
            <v>92540076</v>
          </cell>
          <cell r="B1066" t="str">
            <v>ＥＢ　パイルパッキングポーチＳ　ＯＤＥＫＡＫＥ　ＧＲ</v>
          </cell>
          <cell r="C1066">
            <v>2000</v>
          </cell>
          <cell r="D1066" t="str">
            <v>○</v>
          </cell>
          <cell r="E1066" t="str">
            <v>-</v>
          </cell>
          <cell r="F1066">
            <v>4589940009251</v>
          </cell>
        </row>
        <row r="1067">
          <cell r="A1067">
            <v>92540077</v>
          </cell>
          <cell r="B1067" t="str">
            <v>ＥＢ　パイルパッキングポーチＬ　ＯＭＯＩＤＥ　ＰＫ</v>
          </cell>
          <cell r="C1067">
            <v>2600</v>
          </cell>
          <cell r="D1067" t="str">
            <v>○</v>
          </cell>
          <cell r="E1067" t="str">
            <v>-</v>
          </cell>
          <cell r="F1067">
            <v>4589940009268</v>
          </cell>
        </row>
        <row r="1068">
          <cell r="A1068">
            <v>92540078</v>
          </cell>
          <cell r="B1068" t="str">
            <v>ＥＢ　パイルパッキングポーチＬ　ＯＭＯＩＤＥ　ＢＬ</v>
          </cell>
          <cell r="C1068">
            <v>2600</v>
          </cell>
          <cell r="D1068" t="str">
            <v>○</v>
          </cell>
          <cell r="E1068" t="str">
            <v>-</v>
          </cell>
          <cell r="F1068">
            <v>4589940009275</v>
          </cell>
        </row>
        <row r="1069">
          <cell r="A1069">
            <v>92540079</v>
          </cell>
          <cell r="B1069" t="str">
            <v>ＥＢ　パイルパッキングポーチＬ　ＯＭＯＩＤＥ　ＧＲ</v>
          </cell>
          <cell r="C1069">
            <v>2600</v>
          </cell>
          <cell r="D1069" t="str">
            <v>○</v>
          </cell>
          <cell r="E1069" t="str">
            <v>-</v>
          </cell>
          <cell r="F1069">
            <v>4589940009282</v>
          </cell>
        </row>
        <row r="1070">
          <cell r="A1070">
            <v>92540080</v>
          </cell>
          <cell r="B1070" t="str">
            <v>キャンパス ブリザーブルスリッパ MGR</v>
          </cell>
          <cell r="C1070">
            <v>2000</v>
          </cell>
          <cell r="D1070" t="str">
            <v>×</v>
          </cell>
          <cell r="E1070" t="str">
            <v>新商品　5月下旬頃入荷</v>
          </cell>
          <cell r="F1070">
            <v>4589940009466</v>
          </cell>
        </row>
        <row r="1071">
          <cell r="A1071">
            <v>92540081</v>
          </cell>
          <cell r="B1071" t="str">
            <v>キャンパス ブリザーブルスリッパ BL</v>
          </cell>
          <cell r="C1071">
            <v>2000</v>
          </cell>
          <cell r="D1071" t="str">
            <v>×</v>
          </cell>
          <cell r="E1071" t="str">
            <v>新商品　5月下旬頃入荷</v>
          </cell>
          <cell r="F1071">
            <v>4589940009473</v>
          </cell>
        </row>
        <row r="1072">
          <cell r="A1072">
            <v>92540082</v>
          </cell>
          <cell r="B1072" t="str">
            <v>キャンパス ブリザーブルスリッパ BR</v>
          </cell>
          <cell r="C1072">
            <v>2000</v>
          </cell>
          <cell r="D1072" t="str">
            <v>×</v>
          </cell>
          <cell r="E1072" t="str">
            <v>新商品　5月下旬頃入荷</v>
          </cell>
          <cell r="F1072">
            <v>4589940009480</v>
          </cell>
        </row>
        <row r="1073">
          <cell r="A1073">
            <v>92540083</v>
          </cell>
          <cell r="B1073" t="str">
            <v>キャンパス ブリザーブルスリッパ PK</v>
          </cell>
          <cell r="C1073">
            <v>2000</v>
          </cell>
          <cell r="D1073" t="str">
            <v>×</v>
          </cell>
          <cell r="E1073" t="str">
            <v>新商品　5月下旬頃入荷</v>
          </cell>
          <cell r="F1073">
            <v>4589940009497</v>
          </cell>
        </row>
        <row r="1074">
          <cell r="A1074">
            <v>92540085</v>
          </cell>
          <cell r="B1074" t="str">
            <v>ユティルナイール　マルシェバスケット</v>
          </cell>
          <cell r="C1074">
            <v>5800</v>
          </cell>
          <cell r="D1074" t="str">
            <v>×</v>
          </cell>
          <cell r="E1074" t="str">
            <v>新商品　5月下旬～6月下旬入荷</v>
          </cell>
          <cell r="F1074">
            <v>4589940009695</v>
          </cell>
        </row>
        <row r="1075">
          <cell r="A1075">
            <v>92540086</v>
          </cell>
          <cell r="B1075" t="str">
            <v>ユティルナイール　ふた付ストレージ（送料８００）</v>
          </cell>
          <cell r="C1075">
            <v>9800</v>
          </cell>
          <cell r="D1075" t="str">
            <v>×</v>
          </cell>
          <cell r="E1075" t="str">
            <v>新商品　5月下旬～6月下旬入荷</v>
          </cell>
          <cell r="F1075">
            <v>4589940009701</v>
          </cell>
        </row>
        <row r="1076">
          <cell r="A1076">
            <v>92540087</v>
          </cell>
          <cell r="B1076" t="str">
            <v>▼ＥＢ　フランネルフリース　スリーブブランケット　フラワー</v>
          </cell>
          <cell r="C1076">
            <v>3800</v>
          </cell>
          <cell r="D1076" t="str">
            <v>×</v>
          </cell>
          <cell r="E1076" t="str">
            <v>新商品　8月下旬～9月下旬入荷</v>
          </cell>
          <cell r="F1076">
            <v>4589940010011</v>
          </cell>
        </row>
        <row r="1077">
          <cell r="A1077">
            <v>92540088</v>
          </cell>
          <cell r="B1077" t="str">
            <v>▼ＥＢ　フランネルフリース　スリーブブランケット　ペアー</v>
          </cell>
          <cell r="C1077">
            <v>3800</v>
          </cell>
          <cell r="D1077" t="str">
            <v>×</v>
          </cell>
          <cell r="E1077" t="str">
            <v>新商品　8月下旬～9月下旬入荷</v>
          </cell>
          <cell r="F1077">
            <v>4589940010028</v>
          </cell>
        </row>
        <row r="1078">
          <cell r="A1078">
            <v>92540089</v>
          </cell>
          <cell r="B1078" t="str">
            <v>▼ＥＢ　フランネルフリース　スリーブブランケット　メッセージ</v>
          </cell>
          <cell r="C1078">
            <v>3800</v>
          </cell>
          <cell r="D1078" t="str">
            <v>×</v>
          </cell>
          <cell r="E1078" t="str">
            <v>新商品　8月下旬～9月下旬入荷</v>
          </cell>
          <cell r="F1078">
            <v>4589940010035</v>
          </cell>
        </row>
        <row r="1079">
          <cell r="A1079">
            <v>92540090</v>
          </cell>
          <cell r="B1079" t="str">
            <v>▼アトリエＫＯＴＥＴＳＵ　フリースブランケット　雪降るデュオ</v>
          </cell>
          <cell r="C1079">
            <v>4500</v>
          </cell>
          <cell r="D1079" t="str">
            <v>×</v>
          </cell>
          <cell r="E1079" t="str">
            <v>新商品　8月下旬～9月下旬入荷</v>
          </cell>
          <cell r="F1079">
            <v>4589940010042</v>
          </cell>
        </row>
        <row r="1080">
          <cell r="A1080">
            <v>92540091</v>
          </cell>
          <cell r="B1080" t="str">
            <v>▼アトリエＫＯＴＥＴＳＵ　フリースブランケット　森の音楽会</v>
          </cell>
          <cell r="C1080">
            <v>4500</v>
          </cell>
          <cell r="D1080" t="str">
            <v>×</v>
          </cell>
          <cell r="E1080" t="str">
            <v>新商品　8月下旬～9月下旬入荷</v>
          </cell>
          <cell r="F1080">
            <v>4589940010059</v>
          </cell>
        </row>
        <row r="1081">
          <cell r="A1081">
            <v>92590002</v>
          </cell>
          <cell r="B1081" t="str">
            <v>▼アトリエＫＯＴＥＴＳＵ　フリース湯たんぽ　ネコＢＲ</v>
          </cell>
          <cell r="C1081">
            <v>4500</v>
          </cell>
          <cell r="D1081" t="str">
            <v>×</v>
          </cell>
          <cell r="E1081" t="str">
            <v>新商品　8月下旬～9月下旬入荷</v>
          </cell>
          <cell r="F1081">
            <v>4589940010066</v>
          </cell>
        </row>
        <row r="1082">
          <cell r="A1082">
            <v>92590003</v>
          </cell>
          <cell r="B1082" t="str">
            <v>▼アトリエＫＯＴＥＴＳＵ　フリース湯たんぽ　ネコＧＲ　</v>
          </cell>
          <cell r="C1082">
            <v>4500</v>
          </cell>
          <cell r="D1082" t="str">
            <v>×</v>
          </cell>
          <cell r="E1082" t="str">
            <v>新商品　8月下旬～9月下旬入荷</v>
          </cell>
          <cell r="F1082">
            <v>4589940010073</v>
          </cell>
        </row>
        <row r="1083">
          <cell r="A1083">
            <v>92590004</v>
          </cell>
          <cell r="B1083" t="str">
            <v>▼アトリエＫＯＴＥＴＳＵ　フリース湯たんぽ　クマ</v>
          </cell>
          <cell r="C1083">
            <v>4500</v>
          </cell>
          <cell r="D1083" t="str">
            <v>×</v>
          </cell>
          <cell r="E1083" t="str">
            <v>新商品　8月下旬～9月下旬入荷</v>
          </cell>
          <cell r="F1083">
            <v>4589940010080</v>
          </cell>
        </row>
        <row r="1084">
          <cell r="A1084">
            <v>92550001</v>
          </cell>
          <cell r="B1084" t="str">
            <v>デュソール　オーバルバッグ</v>
          </cell>
          <cell r="C1084">
            <v>1600</v>
          </cell>
          <cell r="D1084" t="str">
            <v>○</v>
          </cell>
          <cell r="E1084" t="str">
            <v>-</v>
          </cell>
          <cell r="F1084">
            <v>4589940007820</v>
          </cell>
        </row>
        <row r="1085">
          <cell r="A1085">
            <v>92550002</v>
          </cell>
          <cell r="B1085" t="str">
            <v>デュソール　レクトバッグ</v>
          </cell>
          <cell r="C1085">
            <v>1800</v>
          </cell>
          <cell r="D1085" t="str">
            <v>○</v>
          </cell>
          <cell r="E1085" t="str">
            <v>-</v>
          </cell>
          <cell r="F1085">
            <v>4589940007837</v>
          </cell>
        </row>
        <row r="1086">
          <cell r="A1086">
            <v>92550003</v>
          </cell>
          <cell r="B1086" t="str">
            <v>▲デュソール　シェルフバスケットS</v>
          </cell>
          <cell r="C1086">
            <v>1300</v>
          </cell>
          <cell r="D1086" t="str">
            <v>×</v>
          </cell>
          <cell r="E1086" t="str">
            <v>廃番</v>
          </cell>
          <cell r="F1086">
            <v>4589940007844</v>
          </cell>
        </row>
        <row r="1087">
          <cell r="A1087">
            <v>92550004</v>
          </cell>
          <cell r="B1087" t="str">
            <v>▲デュソール　シェルフバスケットL</v>
          </cell>
          <cell r="C1087">
            <v>1600</v>
          </cell>
          <cell r="D1087" t="str">
            <v>○</v>
          </cell>
          <cell r="E1087" t="str">
            <v>-</v>
          </cell>
          <cell r="F1087">
            <v>4589940007851</v>
          </cell>
        </row>
        <row r="1088">
          <cell r="A1088">
            <v>92550005</v>
          </cell>
          <cell r="B1088" t="str">
            <v>インブルーム　ブラス＆ガラス　オーナメント　ダイヤ</v>
          </cell>
          <cell r="C1088">
            <v>1600</v>
          </cell>
          <cell r="D1088" t="str">
            <v>○</v>
          </cell>
          <cell r="E1088" t="str">
            <v>-</v>
          </cell>
          <cell r="F1088">
            <v>4589940008391</v>
          </cell>
        </row>
        <row r="1089">
          <cell r="A1089">
            <v>92550006</v>
          </cell>
          <cell r="B1089" t="str">
            <v>インブルーム　ブラス＆ガラス　オーナメント　ドロップ</v>
          </cell>
          <cell r="C1089">
            <v>1600</v>
          </cell>
          <cell r="D1089" t="str">
            <v>○</v>
          </cell>
          <cell r="E1089" t="str">
            <v>-</v>
          </cell>
          <cell r="F1089">
            <v>4589940008407</v>
          </cell>
        </row>
        <row r="1090">
          <cell r="A1090">
            <v>92550007</v>
          </cell>
          <cell r="B1090" t="str">
            <v>インブルーム　ブラス＆ガラス　オーナメント　ラウンド</v>
          </cell>
          <cell r="C1090">
            <v>1600</v>
          </cell>
          <cell r="D1090" t="str">
            <v>○</v>
          </cell>
          <cell r="E1090" t="str">
            <v>-</v>
          </cell>
          <cell r="F1090">
            <v>4589940008414</v>
          </cell>
        </row>
        <row r="1091">
          <cell r="A1091">
            <v>92550008</v>
          </cell>
          <cell r="B1091" t="str">
            <v>インブルーム　ブラス＆ガラス　オーナメント　ムーン</v>
          </cell>
          <cell r="C1091">
            <v>1600</v>
          </cell>
          <cell r="D1091" t="str">
            <v>○</v>
          </cell>
          <cell r="E1091" t="str">
            <v>-</v>
          </cell>
          <cell r="F1091">
            <v>4589940008421</v>
          </cell>
        </row>
        <row r="1092">
          <cell r="A1092">
            <v>92550009</v>
          </cell>
          <cell r="B1092" t="str">
            <v>インブルーム　クロススタンドＳ</v>
          </cell>
          <cell r="C1092">
            <v>1100</v>
          </cell>
          <cell r="D1092" t="str">
            <v>※</v>
          </cell>
          <cell r="E1092" t="str">
            <v>新商品　5月16日頃入荷予定</v>
          </cell>
          <cell r="F1092">
            <v>4589940009299</v>
          </cell>
        </row>
        <row r="1093">
          <cell r="A1093">
            <v>92550010</v>
          </cell>
          <cell r="B1093" t="str">
            <v>インブルーム　クロススタンドＬ</v>
          </cell>
          <cell r="C1093">
            <v>1400</v>
          </cell>
          <cell r="D1093" t="str">
            <v>※</v>
          </cell>
          <cell r="E1093" t="str">
            <v>新商品　5月16日頃入荷予定</v>
          </cell>
          <cell r="F1093">
            <v>4589940009305</v>
          </cell>
        </row>
        <row r="1094">
          <cell r="A1094">
            <v>92550014</v>
          </cell>
          <cell r="B1094" t="str">
            <v>インブルーム　フロートガラスフラワーベースＳ</v>
          </cell>
          <cell r="C1094">
            <v>1800</v>
          </cell>
          <cell r="D1094" t="str">
            <v>※</v>
          </cell>
          <cell r="E1094" t="str">
            <v>新商品　5月16日頃入荷予定</v>
          </cell>
          <cell r="F1094">
            <v>4589940009312</v>
          </cell>
        </row>
        <row r="1095">
          <cell r="A1095">
            <v>92550015</v>
          </cell>
          <cell r="B1095" t="str">
            <v>インブルーム　フロートガラスフラワーベースＬ</v>
          </cell>
          <cell r="C1095">
            <v>2000</v>
          </cell>
          <cell r="D1095" t="str">
            <v>※</v>
          </cell>
          <cell r="E1095" t="str">
            <v>新商品　5月16日頃入荷予定</v>
          </cell>
          <cell r="F1095">
            <v>4589940009329</v>
          </cell>
        </row>
        <row r="1096">
          <cell r="A1096">
            <v>92550016</v>
          </cell>
          <cell r="B1096" t="str">
            <v>▲インブルーム　ラインポットスタンドＳ</v>
          </cell>
          <cell r="C1096">
            <v>800</v>
          </cell>
          <cell r="D1096" t="str">
            <v>○</v>
          </cell>
          <cell r="E1096" t="str">
            <v>-</v>
          </cell>
          <cell r="F1096">
            <v>4589940009442</v>
          </cell>
        </row>
        <row r="1097">
          <cell r="A1097">
            <v>92550017</v>
          </cell>
          <cell r="B1097" t="str">
            <v>▲インブルーム　ラインポットスタンドＬ</v>
          </cell>
          <cell r="C1097">
            <v>900</v>
          </cell>
          <cell r="D1097" t="str">
            <v>○</v>
          </cell>
          <cell r="E1097" t="str">
            <v>-</v>
          </cell>
          <cell r="F1097">
            <v>4589940009459</v>
          </cell>
        </row>
        <row r="1098">
          <cell r="A1098">
            <v>92550018</v>
          </cell>
          <cell r="B1098" t="str">
            <v>インブルーム　ステンレスアイスカップＳ</v>
          </cell>
          <cell r="C1098">
            <v>1800</v>
          </cell>
          <cell r="D1098" t="str">
            <v>×</v>
          </cell>
          <cell r="E1098" t="str">
            <v>新商品　8月中旬～9月中旬頃入荷予定</v>
          </cell>
          <cell r="F1098">
            <v>4589940009824</v>
          </cell>
        </row>
        <row r="1099">
          <cell r="A1099">
            <v>92550019</v>
          </cell>
          <cell r="B1099" t="str">
            <v>インブルーム　ステンレスアイスカップＬ</v>
          </cell>
          <cell r="C1099">
            <v>2200</v>
          </cell>
          <cell r="D1099" t="str">
            <v>×</v>
          </cell>
          <cell r="E1099" t="str">
            <v>新商品　8月中旬～9月中旬頃入荷予定</v>
          </cell>
          <cell r="F1099">
            <v>4589940009831</v>
          </cell>
        </row>
        <row r="1100">
          <cell r="A1100">
            <v>92550020</v>
          </cell>
          <cell r="B1100" t="str">
            <v>インブルーム　ステンレス　オーバルプレートＷ２２ｃｍ</v>
          </cell>
          <cell r="C1100">
            <v>1400</v>
          </cell>
          <cell r="D1100" t="str">
            <v>×</v>
          </cell>
          <cell r="E1100" t="str">
            <v>新商品　8月中旬～9月中旬頃入荷予定</v>
          </cell>
          <cell r="F1100">
            <v>4589940010141</v>
          </cell>
        </row>
        <row r="1101">
          <cell r="A1101">
            <v>92570001</v>
          </cell>
          <cell r="B1101" t="str">
            <v>シナリー　モチーフフラワーベース　ティラノサウルス　</v>
          </cell>
          <cell r="C1101">
            <v>1600</v>
          </cell>
          <cell r="D1101" t="str">
            <v>×</v>
          </cell>
          <cell r="E1101" t="str">
            <v>7月下旬以降</v>
          </cell>
          <cell r="F1101">
            <v>4589940008520</v>
          </cell>
        </row>
        <row r="1102">
          <cell r="A1102">
            <v>92570002</v>
          </cell>
          <cell r="B1102" t="str">
            <v>シナリー　モチーフフラワーベース　トリケラトプス</v>
          </cell>
          <cell r="C1102">
            <v>1600</v>
          </cell>
          <cell r="D1102" t="str">
            <v>△</v>
          </cell>
          <cell r="E1102" t="str">
            <v>-</v>
          </cell>
          <cell r="F1102">
            <v>4589940008537</v>
          </cell>
        </row>
        <row r="1103">
          <cell r="A1103">
            <v>92570003</v>
          </cell>
          <cell r="B1103" t="str">
            <v>シナリー　モチーフフラワーベース　ステゴサウルス</v>
          </cell>
          <cell r="C1103">
            <v>1600</v>
          </cell>
          <cell r="D1103" t="str">
            <v>○</v>
          </cell>
          <cell r="E1103" t="str">
            <v>-</v>
          </cell>
          <cell r="F1103">
            <v>4589940008544</v>
          </cell>
        </row>
        <row r="1104">
          <cell r="A1104">
            <v>92570004</v>
          </cell>
          <cell r="B1104" t="str">
            <v>シナリー　モチーフフラワーベース　ブラキオサウルス</v>
          </cell>
          <cell r="C1104">
            <v>1600</v>
          </cell>
          <cell r="D1104" t="str">
            <v>○</v>
          </cell>
          <cell r="E1104" t="str">
            <v>-</v>
          </cell>
          <cell r="F1104">
            <v>4589940008551</v>
          </cell>
        </row>
        <row r="1105">
          <cell r="A1105">
            <v>92570005</v>
          </cell>
          <cell r="B1105" t="str">
            <v>ラフラネ　アイスパック　富士山（パック２）※ロット6</v>
          </cell>
          <cell r="C1105">
            <v>1200</v>
          </cell>
          <cell r="D1105" t="str">
            <v>○</v>
          </cell>
          <cell r="E1105" t="str">
            <v>-</v>
          </cell>
          <cell r="F1105">
            <v>4589940008490</v>
          </cell>
        </row>
        <row r="1106">
          <cell r="A1106">
            <v>92570006</v>
          </cell>
          <cell r="B1106" t="str">
            <v>ラフラネ　アイスパック　クリームソーダ（パック２）※ロット6</v>
          </cell>
          <cell r="C1106">
            <v>1300</v>
          </cell>
          <cell r="D1106" t="str">
            <v>○</v>
          </cell>
          <cell r="E1106" t="str">
            <v>-</v>
          </cell>
          <cell r="F1106">
            <v>4589940008506</v>
          </cell>
        </row>
        <row r="1107">
          <cell r="A1107">
            <v>92570007</v>
          </cell>
          <cell r="B1107" t="str">
            <v>ヌークス　イエティ　アイスパック（パック２）※ロット6</v>
          </cell>
          <cell r="C1107">
            <v>1300</v>
          </cell>
          <cell r="D1107" t="str">
            <v>○</v>
          </cell>
          <cell r="E1107" t="str">
            <v>-</v>
          </cell>
          <cell r="F1107">
            <v>4589940008513</v>
          </cell>
        </row>
        <row r="1108">
          <cell r="A1108">
            <v>92570008</v>
          </cell>
          <cell r="B1108" t="str">
            <v>シナリー　モチーフトレイ　ネコ</v>
          </cell>
          <cell r="C1108">
            <v>1600</v>
          </cell>
          <cell r="D1108" t="str">
            <v>×</v>
          </cell>
          <cell r="E1108" t="str">
            <v>新商品　6月上旬～6月下旬</v>
          </cell>
          <cell r="F1108">
            <v>4589940009541</v>
          </cell>
        </row>
        <row r="1109">
          <cell r="A1109">
            <v>92570009</v>
          </cell>
          <cell r="B1109" t="str">
            <v>シナリー　モチーフトレイ　アルパカ</v>
          </cell>
          <cell r="C1109">
            <v>1600</v>
          </cell>
          <cell r="D1109" t="str">
            <v>×</v>
          </cell>
          <cell r="E1109" t="str">
            <v>新商品　6月上旬～6月下旬</v>
          </cell>
          <cell r="F1109">
            <v>4589940009558</v>
          </cell>
        </row>
        <row r="1110">
          <cell r="A1110">
            <v>92570010</v>
          </cell>
          <cell r="B1110" t="str">
            <v>シナリー　モチーフトレイ　シロクマ</v>
          </cell>
          <cell r="C1110">
            <v>1600</v>
          </cell>
          <cell r="D1110" t="str">
            <v>×</v>
          </cell>
          <cell r="E1110" t="str">
            <v>新商品　6月上旬～6月下旬</v>
          </cell>
          <cell r="F1110">
            <v>4589940009565</v>
          </cell>
        </row>
        <row r="1111">
          <cell r="A1111">
            <v>92570011</v>
          </cell>
          <cell r="B1111" t="str">
            <v>シナリー　モチーフトレイ　パンダ</v>
          </cell>
          <cell r="C1111">
            <v>1600</v>
          </cell>
          <cell r="D1111" t="str">
            <v>×</v>
          </cell>
          <cell r="E1111" t="str">
            <v>新商品　6月上旬～6月下旬</v>
          </cell>
          <cell r="F1111">
            <v>4589940009572</v>
          </cell>
        </row>
        <row r="1112">
          <cell r="A1112">
            <v>92580001</v>
          </cell>
          <cell r="B1112" t="str">
            <v>シナリー　ガラスフリーカップ　Φ８５ｍｍ　※ﾛｯﾄ4</v>
          </cell>
          <cell r="C1112">
            <v>600</v>
          </cell>
          <cell r="D1112" t="str">
            <v>×</v>
          </cell>
          <cell r="E1112" t="str">
            <v>8月下旬以降</v>
          </cell>
          <cell r="F1112">
            <v>4589940008568</v>
          </cell>
        </row>
        <row r="1113">
          <cell r="A1113">
            <v>92580002</v>
          </cell>
          <cell r="B1113" t="str">
            <v>シナリー　ガラスボウル　Φ１５０ｍｍ　※ﾛｯﾄ2</v>
          </cell>
          <cell r="C1113">
            <v>1200</v>
          </cell>
          <cell r="D1113" t="str">
            <v>△</v>
          </cell>
          <cell r="E1113" t="str">
            <v>-</v>
          </cell>
          <cell r="F1113">
            <v>4589940008575</v>
          </cell>
        </row>
        <row r="1114">
          <cell r="A1114">
            <v>92580004</v>
          </cell>
          <cell r="B1114" t="str">
            <v>▲シナリーベース　デイジーＳ　クリア</v>
          </cell>
          <cell r="C1114">
            <v>1400</v>
          </cell>
          <cell r="D1114" t="str">
            <v>×</v>
          </cell>
          <cell r="E1114" t="str">
            <v>廃番</v>
          </cell>
          <cell r="F1114">
            <v>4589940008742</v>
          </cell>
        </row>
        <row r="1115">
          <cell r="A1115">
            <v>92580005</v>
          </cell>
          <cell r="B1115" t="str">
            <v>▲シナリーベース　デイジーＳ　アンバー</v>
          </cell>
          <cell r="C1115">
            <v>1400</v>
          </cell>
          <cell r="D1115" t="str">
            <v>○</v>
          </cell>
          <cell r="E1115" t="str">
            <v>-</v>
          </cell>
          <cell r="F1115">
            <v>4589940008759</v>
          </cell>
        </row>
        <row r="1116">
          <cell r="A1116">
            <v>92580006</v>
          </cell>
          <cell r="B1116" t="str">
            <v>▲シナリーベース　デイジーＳ　ブルーグレー</v>
          </cell>
          <cell r="C1116">
            <v>1400</v>
          </cell>
          <cell r="D1116" t="str">
            <v>△</v>
          </cell>
          <cell r="E1116" t="str">
            <v>在庫限りで廃番</v>
          </cell>
          <cell r="F1116">
            <v>4589940008766</v>
          </cell>
        </row>
        <row r="1117">
          <cell r="A1117">
            <v>92580007</v>
          </cell>
          <cell r="B1117" t="str">
            <v>▲シナリーベース　デイジーＬ　クリア</v>
          </cell>
          <cell r="C1117">
            <v>1800</v>
          </cell>
          <cell r="D1117" t="str">
            <v>×</v>
          </cell>
          <cell r="E1117" t="str">
            <v>廃番</v>
          </cell>
          <cell r="F1117">
            <v>4589940008773</v>
          </cell>
        </row>
        <row r="1118">
          <cell r="A1118">
            <v>92580008</v>
          </cell>
          <cell r="B1118" t="str">
            <v>▲シナリーベース　デイジーＬ　アンバー</v>
          </cell>
          <cell r="C1118">
            <v>1800</v>
          </cell>
          <cell r="D1118" t="str">
            <v>○</v>
          </cell>
          <cell r="E1118" t="str">
            <v>-</v>
          </cell>
          <cell r="F1118">
            <v>4589940008780</v>
          </cell>
        </row>
        <row r="1119">
          <cell r="A1119">
            <v>92580009</v>
          </cell>
          <cell r="B1119" t="str">
            <v>▲シナリーベース　デイジーＬ　ブルーグレー</v>
          </cell>
          <cell r="C1119">
            <v>1800</v>
          </cell>
          <cell r="D1119" t="str">
            <v>○</v>
          </cell>
          <cell r="E1119" t="str">
            <v>-</v>
          </cell>
          <cell r="F1119">
            <v>4589940008797</v>
          </cell>
        </row>
        <row r="1120">
          <cell r="A1120">
            <v>92580010</v>
          </cell>
          <cell r="B1120" t="str">
            <v>シナリー　ガラスオーバルプレートＳ</v>
          </cell>
          <cell r="C1120">
            <v>1800</v>
          </cell>
          <cell r="D1120" t="str">
            <v>△</v>
          </cell>
          <cell r="E1120" t="str">
            <v>-</v>
          </cell>
          <cell r="F1120">
            <v>4589940009428</v>
          </cell>
        </row>
        <row r="1121">
          <cell r="A1121">
            <v>92580011</v>
          </cell>
          <cell r="B1121" t="str">
            <v>シナリー　ガラスオーバルプレートＬ</v>
          </cell>
          <cell r="C1121">
            <v>2200</v>
          </cell>
          <cell r="D1121" t="str">
            <v>○</v>
          </cell>
          <cell r="E1121" t="str">
            <v>-</v>
          </cell>
          <cell r="F1121">
            <v>4589940009435</v>
          </cell>
        </row>
        <row r="1122">
          <cell r="A1122">
            <v>92580012</v>
          </cell>
          <cell r="B1122" t="str">
            <v>シナリー　フルートグラス</v>
          </cell>
          <cell r="C1122">
            <v>1900</v>
          </cell>
          <cell r="D1122" t="str">
            <v>×</v>
          </cell>
          <cell r="E1122" t="str">
            <v>新商品　7月下旬～8月下旬入荷予定</v>
          </cell>
          <cell r="F1122">
            <v>4589940009718</v>
          </cell>
        </row>
        <row r="1123">
          <cell r="A1123">
            <v>92580013</v>
          </cell>
          <cell r="B1123" t="str">
            <v>シナリー　ガラススタンドトレイＳ</v>
          </cell>
          <cell r="C1123">
            <v>1500</v>
          </cell>
          <cell r="D1123" t="str">
            <v>×</v>
          </cell>
          <cell r="E1123" t="str">
            <v>新商品　7月下旬～8月下旬入荷予定</v>
          </cell>
          <cell r="F1123">
            <v>4589940009725</v>
          </cell>
        </row>
        <row r="1124">
          <cell r="A1124">
            <v>92580014</v>
          </cell>
          <cell r="B1124" t="str">
            <v>シナリー　ガラススタンドトレイＬ</v>
          </cell>
          <cell r="C1124">
            <v>1900</v>
          </cell>
          <cell r="D1124" t="str">
            <v>×</v>
          </cell>
          <cell r="E1124" t="str">
            <v>新商品　7月下旬～8月下旬入荷予定</v>
          </cell>
          <cell r="F1124">
            <v>4589940009732</v>
          </cell>
        </row>
        <row r="1125">
          <cell r="A1125">
            <v>92580016</v>
          </cell>
          <cell r="B1125" t="str">
            <v>シナリー　ミニフラワーベース　ネモフィラ</v>
          </cell>
          <cell r="C1125">
            <v>1200</v>
          </cell>
          <cell r="D1125" t="str">
            <v>×</v>
          </cell>
          <cell r="E1125" t="str">
            <v>新商品　10月下旬～11月下旬入荷予定</v>
          </cell>
          <cell r="F1125">
            <v>4589940010158</v>
          </cell>
        </row>
        <row r="1126">
          <cell r="A1126">
            <v>92580017</v>
          </cell>
          <cell r="B1126" t="str">
            <v>シナリー　ミニフラワーベース　ビオラ</v>
          </cell>
          <cell r="C1126">
            <v>1300</v>
          </cell>
          <cell r="D1126" t="str">
            <v>×</v>
          </cell>
          <cell r="E1126" t="str">
            <v>新商品　10月下旬～11月下旬入荷予定</v>
          </cell>
          <cell r="F1126">
            <v>4589940010165</v>
          </cell>
        </row>
        <row r="1127">
          <cell r="A1127">
            <v>92580018</v>
          </cell>
          <cell r="B1127" t="str">
            <v>シナリー　ミニフラワーベース　アネモネ</v>
          </cell>
          <cell r="C1127">
            <v>1400</v>
          </cell>
          <cell r="D1127" t="str">
            <v>×</v>
          </cell>
          <cell r="E1127" t="str">
            <v>新商品　10月下旬～11月下旬入荷予定</v>
          </cell>
          <cell r="F1127">
            <v>4589940010172</v>
          </cell>
        </row>
        <row r="1128">
          <cell r="A1128">
            <v>92580019</v>
          </cell>
          <cell r="B1128" t="str">
            <v>シナリー　ミニフラワーベース　ガーベラ</v>
          </cell>
          <cell r="C1128">
            <v>1700</v>
          </cell>
          <cell r="D1128" t="str">
            <v>×</v>
          </cell>
          <cell r="E1128" t="str">
            <v>新商品　10月下旬～11月下旬入荷予定</v>
          </cell>
          <cell r="F1128">
            <v>4589940010189</v>
          </cell>
        </row>
        <row r="1129">
          <cell r="A1129">
            <v>92590001</v>
          </cell>
          <cell r="B1129" t="str">
            <v>アトリエＫＯＴＥＴＳＵ　キッチンタオル　ネコ</v>
          </cell>
          <cell r="C1129">
            <v>1600</v>
          </cell>
          <cell r="D1129" t="str">
            <v>※</v>
          </cell>
          <cell r="E1129" t="str">
            <v>新商品　5月29日頃入荷予定</v>
          </cell>
          <cell r="F1129">
            <v>4589940009381</v>
          </cell>
        </row>
        <row r="1130">
          <cell r="A1130">
            <v>991700002</v>
          </cell>
          <cell r="B1130" t="str">
            <v>※ＯＫＮＷ－ＰＬＵＧ　ＣＯＶＥＲ２ＨＯＬＥ琉球松ＢＲ</v>
          </cell>
          <cell r="C1130">
            <v>800</v>
          </cell>
          <cell r="D1130" t="str">
            <v>△</v>
          </cell>
          <cell r="E1130" t="str">
            <v>在庫限りで廃番</v>
          </cell>
          <cell r="F1130">
            <v>4589939983395</v>
          </cell>
        </row>
        <row r="1131">
          <cell r="A1131">
            <v>991710026</v>
          </cell>
          <cell r="B1131" t="str">
            <v>※ＯＫＮＷ－ＦＬＯＷＥＲ　ＶＡＳＥ　Ｅ</v>
          </cell>
          <cell r="C1131">
            <v>4200</v>
          </cell>
          <cell r="D1131" t="str">
            <v>×</v>
          </cell>
          <cell r="E1131" t="str">
            <v>廃番</v>
          </cell>
          <cell r="F1131">
            <v>4589939983852</v>
          </cell>
        </row>
        <row r="1132">
          <cell r="A1132">
            <v>991710036</v>
          </cell>
          <cell r="B1132" t="str">
            <v>※ＯＫＮＷ－ＦＬＯＷＥＲ　ＳＴＡＮＤ　Ｌクスノキ</v>
          </cell>
          <cell r="C1132">
            <v>4500</v>
          </cell>
          <cell r="D1132" t="str">
            <v>△</v>
          </cell>
          <cell r="E1132" t="str">
            <v>在庫限りで廃番</v>
          </cell>
          <cell r="F1132">
            <v>4589939983951</v>
          </cell>
        </row>
      </sheetData>
      <sheetData sheetId="2"/>
      <sheetData sheetId="3">
        <row r="12">
          <cell r="A12">
            <v>972310001</v>
          </cell>
          <cell r="B12" t="str">
            <v>ねこハウスふた付　－バイ　ジアラログ－</v>
          </cell>
          <cell r="C12">
            <v>13000</v>
          </cell>
          <cell r="D12" t="str">
            <v>△</v>
          </cell>
          <cell r="E12" t="str">
            <v>-</v>
          </cell>
          <cell r="F12">
            <v>4589940001460</v>
          </cell>
        </row>
        <row r="13">
          <cell r="A13">
            <v>972310002</v>
          </cell>
          <cell r="B13" t="str">
            <v>ねこハウス　オニオン　－バイ　ジ　アラログ－</v>
          </cell>
          <cell r="C13">
            <v>13000</v>
          </cell>
          <cell r="D13" t="str">
            <v>×</v>
          </cell>
          <cell r="E13" t="str">
            <v>8月中旬以降</v>
          </cell>
          <cell r="F13">
            <v>4589940001477</v>
          </cell>
        </row>
        <row r="14">
          <cell r="A14">
            <v>972310003</v>
          </cell>
          <cell r="B14" t="str">
            <v>トイレカバー　－バイ　ジ　アラログ－（送料１０００）</v>
          </cell>
          <cell r="C14">
            <v>21000</v>
          </cell>
          <cell r="D14" t="str">
            <v>△</v>
          </cell>
          <cell r="E14" t="str">
            <v>-</v>
          </cell>
          <cell r="F14">
            <v>4589940001484</v>
          </cell>
        </row>
        <row r="15">
          <cell r="A15">
            <v>972310004</v>
          </cell>
          <cell r="B15" t="str">
            <v>ねこベッド　－バイ　ジ　アラログ－</v>
          </cell>
          <cell r="C15">
            <v>9800</v>
          </cell>
          <cell r="D15" t="str">
            <v>×</v>
          </cell>
          <cell r="E15" t="str">
            <v>8月中旬以降</v>
          </cell>
          <cell r="F15">
            <v>4589940001491</v>
          </cell>
        </row>
        <row r="16">
          <cell r="A16">
            <v>972310005</v>
          </cell>
          <cell r="B16" t="str">
            <v>爪とぎバスケット　－バイ　ジ　アラログ－</v>
          </cell>
          <cell r="C16">
            <v>4900</v>
          </cell>
          <cell r="D16" t="str">
            <v>△</v>
          </cell>
          <cell r="E16" t="str">
            <v>-</v>
          </cell>
          <cell r="F16">
            <v>4589940001507</v>
          </cell>
        </row>
        <row r="17">
          <cell r="A17">
            <v>972310006</v>
          </cell>
          <cell r="B17" t="str">
            <v>アイアンベッド</v>
          </cell>
          <cell r="C17">
            <v>9800</v>
          </cell>
          <cell r="D17" t="str">
            <v>△</v>
          </cell>
          <cell r="E17" t="str">
            <v>-</v>
          </cell>
          <cell r="F17">
            <v>4589940001514</v>
          </cell>
        </row>
        <row r="18">
          <cell r="A18">
            <v>972310007</v>
          </cell>
          <cell r="B18" t="str">
            <v>▲テントトイレカバー</v>
          </cell>
          <cell r="C18">
            <v>9800</v>
          </cell>
          <cell r="D18" t="str">
            <v>△</v>
          </cell>
          <cell r="E18" t="str">
            <v>在庫限りで廃番</v>
          </cell>
          <cell r="F18">
            <v>4589940001521</v>
          </cell>
        </row>
        <row r="19">
          <cell r="A19">
            <v>972310008</v>
          </cell>
          <cell r="B19" t="str">
            <v>▲三角テント</v>
          </cell>
          <cell r="C19">
            <v>9800</v>
          </cell>
          <cell r="D19" t="str">
            <v>○</v>
          </cell>
          <cell r="E19" t="str">
            <v>-</v>
          </cell>
          <cell r="F19">
            <v>4589940001538</v>
          </cell>
        </row>
        <row r="20">
          <cell r="A20">
            <v>972310009</v>
          </cell>
          <cell r="B20" t="str">
            <v>▲枕木爪とぎ</v>
          </cell>
          <cell r="C20">
            <v>3900</v>
          </cell>
          <cell r="D20" t="str">
            <v>△</v>
          </cell>
          <cell r="E20" t="str">
            <v>在庫限りで廃番</v>
          </cell>
          <cell r="F20">
            <v>4589940001545</v>
          </cell>
        </row>
        <row r="21">
          <cell r="A21">
            <v>972310010</v>
          </cell>
          <cell r="B21" t="str">
            <v>▲ハンモックベッド</v>
          </cell>
          <cell r="C21">
            <v>8000</v>
          </cell>
          <cell r="D21" t="str">
            <v>○</v>
          </cell>
          <cell r="E21" t="str">
            <v>-</v>
          </cell>
          <cell r="F21">
            <v>4589940001552</v>
          </cell>
        </row>
        <row r="22">
          <cell r="A22">
            <v>972310011</v>
          </cell>
          <cell r="B22" t="str">
            <v>▲ハンモックテーブルＬＯＷ</v>
          </cell>
          <cell r="C22">
            <v>12000</v>
          </cell>
          <cell r="D22" t="str">
            <v>△</v>
          </cell>
          <cell r="E22" t="str">
            <v>在庫限りで廃番</v>
          </cell>
          <cell r="F22">
            <v>4589940001569</v>
          </cell>
        </row>
        <row r="23">
          <cell r="A23">
            <v>972310012</v>
          </cell>
          <cell r="B23" t="str">
            <v>▲ハンモックテーブルＨＩＧＨ</v>
          </cell>
          <cell r="C23">
            <v>14000</v>
          </cell>
          <cell r="D23" t="str">
            <v>△</v>
          </cell>
          <cell r="E23" t="str">
            <v>在庫限りで廃番</v>
          </cell>
          <cell r="F23">
            <v>4589940001576</v>
          </cell>
        </row>
        <row r="24">
          <cell r="A24">
            <v>972310013</v>
          </cell>
          <cell r="B24" t="str">
            <v>アイアントイレスコップ</v>
          </cell>
          <cell r="C24">
            <v>2400</v>
          </cell>
          <cell r="D24" t="str">
            <v>○</v>
          </cell>
          <cell r="E24" t="str">
            <v>-</v>
          </cell>
          <cell r="F24">
            <v>4589940001583</v>
          </cell>
        </row>
        <row r="25">
          <cell r="A25">
            <v>972310014</v>
          </cell>
          <cell r="B25" t="str">
            <v>アイアンフードスコップ</v>
          </cell>
          <cell r="C25">
            <v>2400</v>
          </cell>
          <cell r="D25" t="str">
            <v>○</v>
          </cell>
          <cell r="E25" t="str">
            <v>-</v>
          </cell>
          <cell r="F25">
            <v>4589940001590</v>
          </cell>
        </row>
        <row r="26">
          <cell r="A26">
            <v>972310015</v>
          </cell>
          <cell r="B26" t="str">
            <v>ねこひげケース</v>
          </cell>
          <cell r="C26">
            <v>2500</v>
          </cell>
          <cell r="D26" t="str">
            <v>○</v>
          </cell>
          <cell r="E26" t="str">
            <v>-</v>
          </cell>
          <cell r="F26">
            <v>4589940001606</v>
          </cell>
        </row>
        <row r="27">
          <cell r="A27">
            <v>972310016</v>
          </cell>
          <cell r="B27" t="str">
            <v>▲おもちゃ　ねこじゃらし　へび</v>
          </cell>
          <cell r="C27">
            <v>2200</v>
          </cell>
          <cell r="D27" t="str">
            <v>△</v>
          </cell>
          <cell r="E27" t="str">
            <v>在庫限りで廃番</v>
          </cell>
          <cell r="F27">
            <v>4589940001613</v>
          </cell>
        </row>
        <row r="28">
          <cell r="A28">
            <v>972310017</v>
          </cell>
          <cell r="B28" t="str">
            <v>▲おもちゃ　ねこじゃらし　とり</v>
          </cell>
          <cell r="C28">
            <v>2200</v>
          </cell>
          <cell r="D28" t="str">
            <v>○</v>
          </cell>
          <cell r="E28" t="str">
            <v>-</v>
          </cell>
          <cell r="F28">
            <v>4589940001620</v>
          </cell>
        </row>
        <row r="29">
          <cell r="A29">
            <v>972310018</v>
          </cell>
          <cell r="B29" t="str">
            <v>▲おもちゃ　ねこじゃらし　さかな</v>
          </cell>
          <cell r="C29">
            <v>2200</v>
          </cell>
          <cell r="D29" t="str">
            <v>△</v>
          </cell>
          <cell r="E29" t="str">
            <v>在庫限りで廃番</v>
          </cell>
          <cell r="F29">
            <v>4589940001637</v>
          </cell>
        </row>
        <row r="30">
          <cell r="A30">
            <v>972310019</v>
          </cell>
          <cell r="B30" t="str">
            <v>▲おもちゃ　ねこじゃらし　ねずみ</v>
          </cell>
          <cell r="C30">
            <v>2200</v>
          </cell>
          <cell r="D30" t="str">
            <v>○</v>
          </cell>
          <cell r="E30" t="str">
            <v>-</v>
          </cell>
          <cell r="F30">
            <v>4589940001644</v>
          </cell>
        </row>
        <row r="31">
          <cell r="A31">
            <v>972310020</v>
          </cell>
          <cell r="B31" t="str">
            <v>▲おもちゃ　ねこじゃらし　おばけ</v>
          </cell>
          <cell r="C31">
            <v>2200</v>
          </cell>
          <cell r="D31" t="str">
            <v>△</v>
          </cell>
          <cell r="E31" t="str">
            <v>在庫限りで廃番</v>
          </cell>
          <cell r="F31">
            <v>4589940001651</v>
          </cell>
        </row>
        <row r="32">
          <cell r="A32">
            <v>972310021</v>
          </cell>
          <cell r="B32" t="str">
            <v>▲おもちゃ　へび</v>
          </cell>
          <cell r="C32">
            <v>560</v>
          </cell>
          <cell r="D32" t="str">
            <v>×</v>
          </cell>
          <cell r="E32" t="str">
            <v>廃番</v>
          </cell>
          <cell r="F32">
            <v>4589940001668</v>
          </cell>
        </row>
        <row r="33">
          <cell r="A33">
            <v>972310022</v>
          </cell>
          <cell r="B33" t="str">
            <v>▲おもちゃ　とり</v>
          </cell>
          <cell r="C33">
            <v>560</v>
          </cell>
          <cell r="D33" t="str">
            <v>△</v>
          </cell>
          <cell r="E33" t="str">
            <v>在庫限りで廃番</v>
          </cell>
          <cell r="F33">
            <v>4589940001675</v>
          </cell>
        </row>
        <row r="34">
          <cell r="A34">
            <v>972310023</v>
          </cell>
          <cell r="B34" t="str">
            <v>▲おもちゃ　さかな</v>
          </cell>
          <cell r="C34">
            <v>560</v>
          </cell>
          <cell r="D34" t="str">
            <v>△</v>
          </cell>
          <cell r="E34" t="str">
            <v>在庫限りで廃番</v>
          </cell>
          <cell r="F34">
            <v>4589940001682</v>
          </cell>
        </row>
        <row r="35">
          <cell r="A35">
            <v>972310024</v>
          </cell>
          <cell r="B35" t="str">
            <v>▲おもちゃ　ねずみ</v>
          </cell>
          <cell r="C35">
            <v>560</v>
          </cell>
          <cell r="D35" t="str">
            <v>△</v>
          </cell>
          <cell r="E35" t="str">
            <v>在庫限りで廃番</v>
          </cell>
          <cell r="F35">
            <v>4589940001699</v>
          </cell>
        </row>
        <row r="36">
          <cell r="A36">
            <v>972310025</v>
          </cell>
          <cell r="B36" t="str">
            <v>▲おもちゃ　おばけ</v>
          </cell>
          <cell r="C36">
            <v>560</v>
          </cell>
          <cell r="D36" t="str">
            <v>×</v>
          </cell>
          <cell r="E36" t="str">
            <v>廃番</v>
          </cell>
          <cell r="F36">
            <v>4589940001705</v>
          </cell>
        </row>
        <row r="37">
          <cell r="A37">
            <v>972310026</v>
          </cell>
          <cell r="B37" t="str">
            <v>ロールクリーナーホルダー</v>
          </cell>
          <cell r="C37">
            <v>2500</v>
          </cell>
          <cell r="D37" t="str">
            <v>×</v>
          </cell>
          <cell r="E37" t="str">
            <v>5月下旬以降</v>
          </cell>
          <cell r="F37">
            <v>4589940001712</v>
          </cell>
        </row>
        <row r="38">
          <cell r="A38">
            <v>972310027</v>
          </cell>
          <cell r="B38" t="str">
            <v>▲ロールクリーナーケース</v>
          </cell>
          <cell r="C38">
            <v>2500</v>
          </cell>
          <cell r="D38" t="str">
            <v>△</v>
          </cell>
          <cell r="E38" t="str">
            <v>在庫限りで廃番</v>
          </cell>
          <cell r="F38">
            <v>4589940001729</v>
          </cell>
        </row>
        <row r="39">
          <cell r="A39">
            <v>972310028</v>
          </cell>
          <cell r="B39" t="str">
            <v>▲枕木フォトフレームＬ</v>
          </cell>
          <cell r="C39">
            <v>2800</v>
          </cell>
          <cell r="D39" t="str">
            <v>△</v>
          </cell>
          <cell r="E39" t="str">
            <v>在庫限りで廃番</v>
          </cell>
          <cell r="F39">
            <v>4589940001736</v>
          </cell>
        </row>
        <row r="40">
          <cell r="A40">
            <v>972310029</v>
          </cell>
          <cell r="B40" t="str">
            <v>▲枕木フォトフレームＳ</v>
          </cell>
          <cell r="C40">
            <v>2400</v>
          </cell>
          <cell r="D40" t="str">
            <v>△</v>
          </cell>
          <cell r="E40" t="str">
            <v>在庫限りで廃番</v>
          </cell>
          <cell r="F40">
            <v>4589940001743</v>
          </cell>
        </row>
        <row r="41">
          <cell r="A41">
            <v>972310030</v>
          </cell>
          <cell r="B41" t="str">
            <v>▲ティッシュケース</v>
          </cell>
          <cell r="C41">
            <v>3500</v>
          </cell>
          <cell r="D41" t="str">
            <v>×</v>
          </cell>
          <cell r="E41" t="str">
            <v>廃番</v>
          </cell>
          <cell r="F41">
            <v>4589940001750</v>
          </cell>
        </row>
        <row r="42">
          <cell r="A42">
            <v>972310031</v>
          </cell>
          <cell r="B42" t="str">
            <v>ウッド＆アイアンフィーディングボウル</v>
          </cell>
          <cell r="C42">
            <v>3600</v>
          </cell>
          <cell r="D42" t="str">
            <v>△</v>
          </cell>
          <cell r="E42" t="str">
            <v>-</v>
          </cell>
          <cell r="F42">
            <v>4589940004980</v>
          </cell>
        </row>
        <row r="43">
          <cell r="A43">
            <v>972310032</v>
          </cell>
          <cell r="B43" t="str">
            <v>枕木フィーディングボウル</v>
          </cell>
          <cell r="C43">
            <v>2500</v>
          </cell>
          <cell r="D43" t="str">
            <v>○</v>
          </cell>
          <cell r="E43" t="str">
            <v>-</v>
          </cell>
          <cell r="F43">
            <v>4589940004997</v>
          </cell>
        </row>
        <row r="44">
          <cell r="A44">
            <v>972310033</v>
          </cell>
          <cell r="B44" t="str">
            <v>お世話　エプロン　ＯＬ</v>
          </cell>
          <cell r="C44">
            <v>3200</v>
          </cell>
          <cell r="D44" t="str">
            <v>△</v>
          </cell>
          <cell r="E44" t="str">
            <v>-</v>
          </cell>
          <cell r="F44">
            <v>4589940005000</v>
          </cell>
        </row>
        <row r="45">
          <cell r="A45">
            <v>972310034</v>
          </cell>
          <cell r="B45" t="str">
            <v>お世話　エプロン　ＢＲ</v>
          </cell>
          <cell r="C45">
            <v>3200</v>
          </cell>
          <cell r="D45" t="str">
            <v>○</v>
          </cell>
          <cell r="E45" t="str">
            <v>-</v>
          </cell>
          <cell r="F45">
            <v>4589940005017</v>
          </cell>
        </row>
        <row r="46">
          <cell r="A46">
            <v>972310035</v>
          </cell>
          <cell r="B46" t="str">
            <v>お世話　バッグ　ＯＬ</v>
          </cell>
          <cell r="C46">
            <v>2100</v>
          </cell>
          <cell r="D46" t="str">
            <v>○</v>
          </cell>
          <cell r="E46" t="str">
            <v>-</v>
          </cell>
          <cell r="F46">
            <v>4589940005024</v>
          </cell>
        </row>
        <row r="47">
          <cell r="A47">
            <v>972310036</v>
          </cell>
          <cell r="B47" t="str">
            <v>お世話　バッグ　ＢＲ</v>
          </cell>
          <cell r="C47">
            <v>2100</v>
          </cell>
          <cell r="D47" t="str">
            <v>○</v>
          </cell>
          <cell r="E47" t="str">
            <v>-</v>
          </cell>
          <cell r="F47">
            <v>4589940005031</v>
          </cell>
        </row>
        <row r="48">
          <cell r="A48">
            <v>972310037</v>
          </cell>
          <cell r="B48" t="str">
            <v>▲アルミひんやりベッド</v>
          </cell>
          <cell r="C48">
            <v>6900</v>
          </cell>
          <cell r="D48" t="str">
            <v>△</v>
          </cell>
          <cell r="E48" t="str">
            <v>在庫限りで廃番</v>
          </cell>
          <cell r="F48">
            <v>4589940005048</v>
          </cell>
        </row>
        <row r="49">
          <cell r="A49">
            <v>981910001</v>
          </cell>
          <cell r="B49" t="str">
            <v>▲ＰＧカーゴトランクバイ　ジアラログ（１０００）</v>
          </cell>
          <cell r="C49">
            <v>18000</v>
          </cell>
          <cell r="D49" t="str">
            <v>△</v>
          </cell>
          <cell r="E49" t="str">
            <v>在庫限りで廃番</v>
          </cell>
          <cell r="F49">
            <v>4589939988925</v>
          </cell>
        </row>
        <row r="50">
          <cell r="A50">
            <v>981940005</v>
          </cell>
          <cell r="B50" t="str">
            <v>※ＰＧ　ＴＣトート　Ｍ　ブラック</v>
          </cell>
          <cell r="C50">
            <v>3400</v>
          </cell>
          <cell r="D50" t="str">
            <v>×</v>
          </cell>
          <cell r="E50" t="str">
            <v>廃番</v>
          </cell>
          <cell r="F50">
            <v>4589939989182</v>
          </cell>
        </row>
        <row r="51">
          <cell r="A51">
            <v>981940010</v>
          </cell>
          <cell r="B51" t="str">
            <v>※ＰＧ　ユーティリティートート　ストレージ　サンドベージュ</v>
          </cell>
          <cell r="C51">
            <v>3400</v>
          </cell>
          <cell r="D51" t="str">
            <v>×</v>
          </cell>
          <cell r="E51" t="str">
            <v>廃番</v>
          </cell>
          <cell r="F51">
            <v>4589939989014</v>
          </cell>
        </row>
        <row r="52">
          <cell r="A52">
            <v>981940011</v>
          </cell>
          <cell r="B52" t="str">
            <v>※ＰＧ　ユーティリティートート　ストレージ　オリーブ</v>
          </cell>
          <cell r="C52">
            <v>3400</v>
          </cell>
          <cell r="D52" t="str">
            <v>×</v>
          </cell>
          <cell r="E52" t="str">
            <v>廃番</v>
          </cell>
          <cell r="F52">
            <v>4589939989021</v>
          </cell>
        </row>
        <row r="53">
          <cell r="A53">
            <v>981940012</v>
          </cell>
          <cell r="B53" t="str">
            <v>※ＰＧ　ユーティリティートート　ストレージ　グレー</v>
          </cell>
          <cell r="C53">
            <v>3400</v>
          </cell>
          <cell r="D53" t="str">
            <v>○</v>
          </cell>
          <cell r="E53" t="str">
            <v>-</v>
          </cell>
          <cell r="F53">
            <v>4589939989038</v>
          </cell>
        </row>
        <row r="54">
          <cell r="A54">
            <v>981940013</v>
          </cell>
          <cell r="B54" t="str">
            <v>▲ＰＧ　ハンギングオーガナイザー　ＣＢＥ</v>
          </cell>
          <cell r="C54">
            <v>3600</v>
          </cell>
          <cell r="D54" t="str">
            <v>○</v>
          </cell>
          <cell r="E54" t="str">
            <v>-</v>
          </cell>
          <cell r="F54">
            <v>4589939988963</v>
          </cell>
        </row>
        <row r="55">
          <cell r="A55">
            <v>981940014</v>
          </cell>
          <cell r="B55" t="str">
            <v>▲ＰＧ　ハンギングオーガナイザー　ＢＫ</v>
          </cell>
          <cell r="C55">
            <v>3600</v>
          </cell>
          <cell r="D55" t="str">
            <v>×</v>
          </cell>
          <cell r="E55" t="str">
            <v>廃番</v>
          </cell>
          <cell r="F55">
            <v>4589939988970</v>
          </cell>
        </row>
        <row r="56">
          <cell r="A56">
            <v>981940018</v>
          </cell>
          <cell r="B56" t="str">
            <v>※ＰＧ　パッカブル２ＷＡＹバッグ　コヨーテベージュ</v>
          </cell>
          <cell r="C56">
            <v>2800</v>
          </cell>
          <cell r="D56" t="str">
            <v>×</v>
          </cell>
          <cell r="E56" t="str">
            <v>廃番</v>
          </cell>
          <cell r="F56">
            <v>4589939988987</v>
          </cell>
        </row>
        <row r="57">
          <cell r="A57">
            <v>981940019</v>
          </cell>
          <cell r="B57" t="str">
            <v>※ＰＧ　パッカブル２ＷＡＹバッグ　ブラック</v>
          </cell>
          <cell r="C57">
            <v>2800</v>
          </cell>
          <cell r="D57" t="str">
            <v>×</v>
          </cell>
          <cell r="E57" t="str">
            <v>廃番</v>
          </cell>
          <cell r="F57">
            <v>4589939988994</v>
          </cell>
        </row>
        <row r="58">
          <cell r="A58">
            <v>981940020</v>
          </cell>
          <cell r="B58" t="str">
            <v>※ＰＧ　パッカブル２ＷＡＹバッグ　オリーブ</v>
          </cell>
          <cell r="C58">
            <v>2800</v>
          </cell>
          <cell r="D58" t="str">
            <v>×</v>
          </cell>
          <cell r="E58" t="str">
            <v>廃番</v>
          </cell>
          <cell r="F58">
            <v>4589939989007</v>
          </cell>
        </row>
        <row r="59">
          <cell r="A59">
            <v>981940021</v>
          </cell>
          <cell r="B59" t="str">
            <v>▲ＰＧ　コンビニバッグ　サンドベージュ</v>
          </cell>
          <cell r="C59">
            <v>680</v>
          </cell>
          <cell r="D59" t="str">
            <v>○</v>
          </cell>
          <cell r="E59" t="str">
            <v>-</v>
          </cell>
          <cell r="F59">
            <v>4589939989045</v>
          </cell>
        </row>
        <row r="60">
          <cell r="A60">
            <v>981940022</v>
          </cell>
          <cell r="B60" t="str">
            <v>▲ＰＧ　コンビニバッグ　オリーブ</v>
          </cell>
          <cell r="C60">
            <v>680</v>
          </cell>
          <cell r="D60" t="str">
            <v>×</v>
          </cell>
          <cell r="E60" t="str">
            <v>廃番</v>
          </cell>
          <cell r="F60">
            <v>4589939989052</v>
          </cell>
        </row>
        <row r="61">
          <cell r="A61">
            <v>981940023</v>
          </cell>
          <cell r="B61" t="str">
            <v>▲ＰＧ　コンビニバッグ　ブルー</v>
          </cell>
          <cell r="C61">
            <v>680</v>
          </cell>
          <cell r="D61" t="str">
            <v>○</v>
          </cell>
          <cell r="E61" t="str">
            <v>-</v>
          </cell>
          <cell r="F61">
            <v>4589939989069</v>
          </cell>
        </row>
        <row r="62">
          <cell r="A62">
            <v>981940024</v>
          </cell>
          <cell r="B62" t="str">
            <v>▲ＰＧ　コンビニバッグ　ホワイト</v>
          </cell>
          <cell r="C62">
            <v>680</v>
          </cell>
          <cell r="D62" t="str">
            <v>○</v>
          </cell>
          <cell r="E62" t="str">
            <v>-</v>
          </cell>
          <cell r="F62">
            <v>4589939989076</v>
          </cell>
        </row>
        <row r="63">
          <cell r="A63">
            <v>981940025</v>
          </cell>
          <cell r="B63" t="str">
            <v>▲ＰＧ　コンビニバッグ　ダルピンク</v>
          </cell>
          <cell r="C63">
            <v>680</v>
          </cell>
          <cell r="D63" t="str">
            <v>×</v>
          </cell>
          <cell r="E63" t="str">
            <v>廃番</v>
          </cell>
          <cell r="F63">
            <v>4589939989083</v>
          </cell>
        </row>
        <row r="64">
          <cell r="A64">
            <v>981940026</v>
          </cell>
          <cell r="B64" t="str">
            <v>ＰＧ　ショッパーバッグ　サンドベージュ</v>
          </cell>
          <cell r="C64">
            <v>1200</v>
          </cell>
          <cell r="D64" t="str">
            <v>○</v>
          </cell>
          <cell r="E64" t="str">
            <v>-</v>
          </cell>
          <cell r="F64">
            <v>4589939989090</v>
          </cell>
        </row>
        <row r="65">
          <cell r="A65">
            <v>981940027</v>
          </cell>
          <cell r="B65" t="str">
            <v>ＰＧ　ショッパーバッグ　オリーブ</v>
          </cell>
          <cell r="C65">
            <v>1200</v>
          </cell>
          <cell r="D65" t="str">
            <v>○</v>
          </cell>
          <cell r="E65" t="str">
            <v>-</v>
          </cell>
          <cell r="F65">
            <v>4589939989106</v>
          </cell>
        </row>
        <row r="66">
          <cell r="A66">
            <v>981940028</v>
          </cell>
          <cell r="B66" t="str">
            <v>▲ＰＧ　ショッパーバッグ　ブルー</v>
          </cell>
          <cell r="C66">
            <v>1200</v>
          </cell>
          <cell r="D66" t="str">
            <v>×</v>
          </cell>
          <cell r="E66" t="str">
            <v>廃番</v>
          </cell>
          <cell r="F66">
            <v>4589939989113</v>
          </cell>
        </row>
        <row r="67">
          <cell r="A67">
            <v>981940029</v>
          </cell>
          <cell r="B67" t="str">
            <v>▲ＰＧ　ショッパーバッグ　ホワイト</v>
          </cell>
          <cell r="C67">
            <v>1200</v>
          </cell>
          <cell r="D67" t="str">
            <v>○</v>
          </cell>
          <cell r="E67" t="str">
            <v>-</v>
          </cell>
          <cell r="F67">
            <v>4589939989120</v>
          </cell>
        </row>
        <row r="68">
          <cell r="A68">
            <v>981940030</v>
          </cell>
          <cell r="B68" t="str">
            <v>▲ＰＧ　ショッパーバッグ　ダルピンク</v>
          </cell>
          <cell r="C68">
            <v>1200</v>
          </cell>
          <cell r="D68" t="str">
            <v>×</v>
          </cell>
          <cell r="E68" t="str">
            <v>廃番</v>
          </cell>
          <cell r="F68">
            <v>4589939989137</v>
          </cell>
        </row>
        <row r="69">
          <cell r="A69">
            <v>981940031</v>
          </cell>
          <cell r="B69" t="str">
            <v>ＰＧ［Ｒ］ヘビーデューティーバスケット　サンドベージュ　※ﾛｯﾄ10/ｱｿｰﾄ〇</v>
          </cell>
          <cell r="C69">
            <v>1800</v>
          </cell>
          <cell r="D69" t="str">
            <v>○</v>
          </cell>
          <cell r="E69" t="str">
            <v>-</v>
          </cell>
          <cell r="F69">
            <v>4589939988864</v>
          </cell>
        </row>
        <row r="70">
          <cell r="A70">
            <v>981940032</v>
          </cell>
          <cell r="B70" t="str">
            <v>ＰＧ［Ｒ］ヘビーデューティーバスケット　チャコールブラック　※ﾛｯﾄ10/ｱｿｰﾄ〇</v>
          </cell>
          <cell r="C70">
            <v>1800</v>
          </cell>
          <cell r="D70" t="str">
            <v>△</v>
          </cell>
          <cell r="E70" t="str">
            <v>-</v>
          </cell>
          <cell r="F70">
            <v>4589939988871</v>
          </cell>
        </row>
        <row r="71">
          <cell r="A71">
            <v>981940033</v>
          </cell>
          <cell r="B71" t="str">
            <v>▲ＰＧ［Ｒ］ヘビーデューティーバスケット　ダルホワイト　※ﾛｯﾄ10/ｱｿｰﾄ〇</v>
          </cell>
          <cell r="C71">
            <v>1800</v>
          </cell>
          <cell r="D71" t="str">
            <v>×</v>
          </cell>
          <cell r="E71" t="str">
            <v>廃番</v>
          </cell>
          <cell r="F71">
            <v>4589939988888</v>
          </cell>
        </row>
        <row r="72">
          <cell r="A72">
            <v>981940034</v>
          </cell>
          <cell r="B72" t="str">
            <v>ＰＧ［Ｌ］ヘビーデューティーバスケット　ロング　サンドベージュ　※ﾛｯﾄ12/ｱｿｰﾄ〇</v>
          </cell>
          <cell r="C72">
            <v>1800</v>
          </cell>
          <cell r="D72" t="str">
            <v>○</v>
          </cell>
          <cell r="E72" t="str">
            <v>-</v>
          </cell>
          <cell r="F72">
            <v>4589939988895</v>
          </cell>
        </row>
        <row r="73">
          <cell r="A73">
            <v>981940035</v>
          </cell>
          <cell r="B73" t="str">
            <v>ＰＧ［Ｌ］ヘビーデューティーバスケット　ロング　チャコールブラック　※ﾛｯﾄ12/ｱｿｰﾄ〇</v>
          </cell>
          <cell r="C73">
            <v>1800</v>
          </cell>
          <cell r="D73" t="str">
            <v>○</v>
          </cell>
          <cell r="E73" t="str">
            <v>-</v>
          </cell>
          <cell r="F73">
            <v>4589939988901</v>
          </cell>
        </row>
        <row r="74">
          <cell r="A74">
            <v>981940036</v>
          </cell>
          <cell r="B74" t="str">
            <v>▲ＰＧ［Ｌ］ヘビーデューティーバスケット　ロング　ダルホワイト　※ﾛｯﾄ12/ｱｿｰﾄ〇</v>
          </cell>
          <cell r="C74">
            <v>1800</v>
          </cell>
          <cell r="D74" t="str">
            <v>×</v>
          </cell>
          <cell r="E74" t="str">
            <v>廃番</v>
          </cell>
          <cell r="F74">
            <v>4589939988918</v>
          </cell>
        </row>
        <row r="75">
          <cell r="A75">
            <v>981960001</v>
          </cell>
          <cell r="B75" t="str">
            <v>▲ＰＧ　スタッカブルツールボックス　ＳＢＥ</v>
          </cell>
          <cell r="C75">
            <v>4200</v>
          </cell>
          <cell r="D75" t="str">
            <v>△</v>
          </cell>
          <cell r="E75" t="str">
            <v>在庫限りで廃番</v>
          </cell>
          <cell r="F75">
            <v>4589939989267</v>
          </cell>
        </row>
        <row r="76">
          <cell r="A76">
            <v>981960002</v>
          </cell>
          <cell r="B76" t="str">
            <v>▲ＰＧ　スタッカブルツールボックス　ＢＫ</v>
          </cell>
          <cell r="C76">
            <v>4200</v>
          </cell>
          <cell r="D76" t="str">
            <v>×</v>
          </cell>
          <cell r="E76" t="str">
            <v>廃番</v>
          </cell>
          <cell r="F76">
            <v>4589939989274</v>
          </cell>
        </row>
        <row r="77">
          <cell r="A77">
            <v>981960003</v>
          </cell>
          <cell r="B77" t="str">
            <v>▲ＰＧ　スタッカブルツールボックス　ＷＨ</v>
          </cell>
          <cell r="C77">
            <v>4200</v>
          </cell>
          <cell r="D77" t="str">
            <v>△</v>
          </cell>
          <cell r="E77" t="str">
            <v>在庫限りで廃番</v>
          </cell>
          <cell r="F77">
            <v>4589939989281</v>
          </cell>
        </row>
        <row r="78">
          <cell r="A78">
            <v>981960004</v>
          </cell>
          <cell r="B78" t="str">
            <v>▲ＰＧ　クランプイット　サンドベージュ</v>
          </cell>
          <cell r="C78">
            <v>1700</v>
          </cell>
          <cell r="D78" t="str">
            <v>○</v>
          </cell>
          <cell r="E78" t="str">
            <v>-</v>
          </cell>
          <cell r="F78">
            <v>4589939989304</v>
          </cell>
        </row>
        <row r="79">
          <cell r="A79">
            <v>981960005</v>
          </cell>
          <cell r="B79" t="str">
            <v>▲ＰＧ　クランプイット　ブラック</v>
          </cell>
          <cell r="C79">
            <v>1700</v>
          </cell>
          <cell r="D79" t="str">
            <v>○</v>
          </cell>
          <cell r="E79" t="str">
            <v>-</v>
          </cell>
          <cell r="F79">
            <v>4589939989311</v>
          </cell>
        </row>
        <row r="80">
          <cell r="A80">
            <v>981960006</v>
          </cell>
          <cell r="B80" t="str">
            <v>▲ＰＧ　クランプイット　ホワイト</v>
          </cell>
          <cell r="C80">
            <v>1700</v>
          </cell>
          <cell r="D80" t="str">
            <v>△</v>
          </cell>
          <cell r="E80" t="str">
            <v>在庫限りで廃番</v>
          </cell>
          <cell r="F80">
            <v>4589939989328</v>
          </cell>
        </row>
        <row r="81">
          <cell r="A81">
            <v>981960011</v>
          </cell>
          <cell r="B81" t="str">
            <v>ＰＧ　グッドバイブトレー　ラウンド</v>
          </cell>
          <cell r="C81">
            <v>1200</v>
          </cell>
          <cell r="D81" t="str">
            <v>○</v>
          </cell>
          <cell r="E81" t="str">
            <v>-</v>
          </cell>
          <cell r="F81">
            <v>4589939989335</v>
          </cell>
        </row>
        <row r="82">
          <cell r="A82">
            <v>981960012</v>
          </cell>
          <cell r="B82" t="str">
            <v>ＰＧ　グッドバイブトレー　レクト　Ｓ</v>
          </cell>
          <cell r="C82">
            <v>1200</v>
          </cell>
          <cell r="D82" t="str">
            <v>○</v>
          </cell>
          <cell r="E82" t="str">
            <v>-</v>
          </cell>
          <cell r="F82">
            <v>4589939989342</v>
          </cell>
        </row>
        <row r="83">
          <cell r="A83">
            <v>981960013</v>
          </cell>
          <cell r="B83" t="str">
            <v>ＰＧ　グッドバイブトレー　レクト　Ｌ</v>
          </cell>
          <cell r="C83">
            <v>1500</v>
          </cell>
          <cell r="D83" t="str">
            <v>○</v>
          </cell>
          <cell r="E83" t="str">
            <v>-</v>
          </cell>
          <cell r="F83">
            <v>4589939989359</v>
          </cell>
        </row>
        <row r="84">
          <cell r="A84">
            <v>981960014</v>
          </cell>
          <cell r="B84" t="str">
            <v>▲ＰＧ　ブラスフック＆コードリール</v>
          </cell>
          <cell r="C84">
            <v>450</v>
          </cell>
          <cell r="D84" t="str">
            <v>×</v>
          </cell>
          <cell r="E84" t="str">
            <v>廃番</v>
          </cell>
          <cell r="F84">
            <v>4589939989298</v>
          </cell>
        </row>
        <row r="85">
          <cell r="A85">
            <v>981990001</v>
          </cell>
          <cell r="B85" t="str">
            <v>※ＰＧ　レザーハンドルカバー　ナチュラル</v>
          </cell>
          <cell r="C85">
            <v>1200</v>
          </cell>
          <cell r="D85" t="str">
            <v>×</v>
          </cell>
          <cell r="E85" t="str">
            <v>廃番</v>
          </cell>
          <cell r="F85">
            <v>4589939988932</v>
          </cell>
        </row>
        <row r="86">
          <cell r="A86">
            <v>982010001</v>
          </cell>
          <cell r="B86" t="str">
            <v>▲ＰＧ　スタンドバスケット　バイ　ジアラログ</v>
          </cell>
          <cell r="C86">
            <v>11800</v>
          </cell>
          <cell r="D86" t="str">
            <v>×</v>
          </cell>
          <cell r="E86" t="str">
            <v>廃番</v>
          </cell>
          <cell r="F86">
            <v>4589939989892</v>
          </cell>
        </row>
        <row r="87">
          <cell r="A87">
            <v>982010002</v>
          </cell>
          <cell r="B87" t="str">
            <v>▲ＰＧ　ミルトランク　バイ　ジアラログ</v>
          </cell>
          <cell r="C87">
            <v>13800</v>
          </cell>
          <cell r="D87" t="str">
            <v>△</v>
          </cell>
          <cell r="E87" t="str">
            <v>在庫限りで廃番</v>
          </cell>
          <cell r="F87">
            <v>4589939989908</v>
          </cell>
        </row>
        <row r="88">
          <cell r="A88">
            <v>982040001</v>
          </cell>
          <cell r="B88" t="str">
            <v>▲ＰＧ　トゥーゴーラグ　ネイティブベージュ</v>
          </cell>
          <cell r="C88">
            <v>9000</v>
          </cell>
          <cell r="D88" t="str">
            <v>○</v>
          </cell>
          <cell r="E88" t="str">
            <v>-</v>
          </cell>
          <cell r="F88">
            <v>4589939989793</v>
          </cell>
        </row>
        <row r="89">
          <cell r="A89">
            <v>982040002</v>
          </cell>
          <cell r="B89" t="str">
            <v>▲ＰＧ　トゥーゴーラグ　トライブブラック</v>
          </cell>
          <cell r="C89">
            <v>9000</v>
          </cell>
          <cell r="D89" t="str">
            <v>○</v>
          </cell>
          <cell r="E89" t="str">
            <v>-</v>
          </cell>
          <cell r="F89">
            <v>4589939989809</v>
          </cell>
        </row>
        <row r="90">
          <cell r="A90">
            <v>982040003</v>
          </cell>
          <cell r="B90" t="str">
            <v>▲ＰＧ　トゥーゴーラグ　ニュースクール</v>
          </cell>
          <cell r="C90">
            <v>9000</v>
          </cell>
          <cell r="D90" t="str">
            <v>○</v>
          </cell>
          <cell r="E90" t="str">
            <v>-</v>
          </cell>
          <cell r="F90">
            <v>4589939989816</v>
          </cell>
        </row>
        <row r="91">
          <cell r="A91">
            <v>982040004</v>
          </cell>
          <cell r="B91" t="str">
            <v>▲ＰＧ　トゥーゴーラグ　キャンプブラック</v>
          </cell>
          <cell r="C91">
            <v>9000</v>
          </cell>
          <cell r="D91" t="str">
            <v>△</v>
          </cell>
          <cell r="E91" t="str">
            <v>在庫限りで廃番</v>
          </cell>
          <cell r="F91">
            <v>4589939989823</v>
          </cell>
        </row>
        <row r="92">
          <cell r="A92">
            <v>982040005</v>
          </cell>
          <cell r="B92" t="str">
            <v>▲ＰＧ　トゥーゴーラグ　ミル</v>
          </cell>
          <cell r="C92">
            <v>9000</v>
          </cell>
          <cell r="D92" t="str">
            <v>○</v>
          </cell>
          <cell r="E92" t="str">
            <v>-</v>
          </cell>
          <cell r="F92">
            <v>4589939989830</v>
          </cell>
        </row>
        <row r="93">
          <cell r="A93">
            <v>982040006</v>
          </cell>
          <cell r="B93" t="str">
            <v>▲ＰＧ　トゥーゴーラグ　ライオン</v>
          </cell>
          <cell r="C93">
            <v>9000</v>
          </cell>
          <cell r="D93" t="str">
            <v>○</v>
          </cell>
          <cell r="E93" t="str">
            <v>-</v>
          </cell>
          <cell r="F93">
            <v>4589939989847</v>
          </cell>
        </row>
        <row r="94">
          <cell r="A94">
            <v>982040007</v>
          </cell>
          <cell r="B94" t="str">
            <v>※ＰＧ　パッカブルドローストリングバッグＣＢＥ</v>
          </cell>
          <cell r="C94">
            <v>2600</v>
          </cell>
          <cell r="D94" t="str">
            <v>×</v>
          </cell>
          <cell r="E94" t="str">
            <v>廃番</v>
          </cell>
          <cell r="F94">
            <v>4589939989694</v>
          </cell>
        </row>
        <row r="95">
          <cell r="A95">
            <v>982040008</v>
          </cell>
          <cell r="B95" t="str">
            <v>※ＰＧ　パッカブルドローストリングバッグ　ブラック</v>
          </cell>
          <cell r="C95">
            <v>2600</v>
          </cell>
          <cell r="D95" t="str">
            <v>×</v>
          </cell>
          <cell r="E95" t="str">
            <v>廃番</v>
          </cell>
          <cell r="F95">
            <v>4589939989700</v>
          </cell>
        </row>
        <row r="96">
          <cell r="A96">
            <v>982040009</v>
          </cell>
          <cell r="B96" t="str">
            <v>※ＰＧ　パッカブルドローストリングバッグ　オリーブ</v>
          </cell>
          <cell r="C96">
            <v>2600</v>
          </cell>
          <cell r="D96" t="str">
            <v>×</v>
          </cell>
          <cell r="E96" t="str">
            <v>廃番</v>
          </cell>
          <cell r="F96">
            <v>4589939989717</v>
          </cell>
        </row>
        <row r="97">
          <cell r="A97">
            <v>982040010</v>
          </cell>
          <cell r="B97" t="str">
            <v>▲ＰＧ　バックパック　モデル７８８　ブラック</v>
          </cell>
          <cell r="C97">
            <v>11800</v>
          </cell>
          <cell r="D97" t="str">
            <v>△</v>
          </cell>
          <cell r="E97" t="str">
            <v>在庫限りで廃番</v>
          </cell>
          <cell r="F97">
            <v>4589939989724</v>
          </cell>
        </row>
        <row r="98">
          <cell r="A98">
            <v>982040011</v>
          </cell>
          <cell r="B98" t="str">
            <v>▲ＰＧ　バックパック　モデル７８８　ウルフブラウン</v>
          </cell>
          <cell r="C98">
            <v>11800</v>
          </cell>
          <cell r="D98" t="str">
            <v>△</v>
          </cell>
          <cell r="E98" t="str">
            <v>在庫限りで廃番</v>
          </cell>
          <cell r="F98">
            <v>4589939989731</v>
          </cell>
        </row>
        <row r="99">
          <cell r="A99">
            <v>982040012</v>
          </cell>
          <cell r="B99" t="str">
            <v>※ＰＧ　バックパック　モデル７９５　ブラック</v>
          </cell>
          <cell r="C99">
            <v>11000</v>
          </cell>
          <cell r="D99" t="str">
            <v>×</v>
          </cell>
          <cell r="E99" t="str">
            <v>廃番</v>
          </cell>
          <cell r="F99">
            <v>4589939989748</v>
          </cell>
        </row>
        <row r="100">
          <cell r="A100">
            <v>982040013</v>
          </cell>
          <cell r="B100" t="str">
            <v>※ＰＧ　バックパック　モデル７９５　ウルフブラウン</v>
          </cell>
          <cell r="C100">
            <v>11000</v>
          </cell>
          <cell r="D100" t="str">
            <v>×</v>
          </cell>
          <cell r="E100" t="str">
            <v>廃番</v>
          </cell>
          <cell r="F100">
            <v>4589939989755</v>
          </cell>
        </row>
        <row r="101">
          <cell r="A101">
            <v>982040014</v>
          </cell>
          <cell r="B101" t="str">
            <v>▲ＰＧ　パッカブルショッピングバスケットバッグＣＢＥ</v>
          </cell>
          <cell r="C101">
            <v>2400</v>
          </cell>
          <cell r="D101" t="str">
            <v>○</v>
          </cell>
          <cell r="E101" t="str">
            <v>-</v>
          </cell>
          <cell r="F101">
            <v>4589939989762</v>
          </cell>
        </row>
        <row r="102">
          <cell r="A102">
            <v>982040015</v>
          </cell>
          <cell r="B102" t="str">
            <v>▲ＰＧ　パッカブルショッピングバスケットバッグ　ＢＫ</v>
          </cell>
          <cell r="C102">
            <v>2400</v>
          </cell>
          <cell r="D102" t="str">
            <v>○</v>
          </cell>
          <cell r="E102" t="str">
            <v>-</v>
          </cell>
          <cell r="F102">
            <v>4589939989779</v>
          </cell>
        </row>
        <row r="103">
          <cell r="A103">
            <v>982040016</v>
          </cell>
          <cell r="B103" t="str">
            <v>▲ＰＧ　パッカブルショッピングバスケットバッグ　ＯＬ</v>
          </cell>
          <cell r="C103">
            <v>2400</v>
          </cell>
          <cell r="D103" t="str">
            <v>○</v>
          </cell>
          <cell r="E103" t="str">
            <v>-</v>
          </cell>
          <cell r="F103">
            <v>4589939989786</v>
          </cell>
        </row>
        <row r="104">
          <cell r="A104">
            <v>982040017</v>
          </cell>
          <cell r="B104" t="str">
            <v>▲ＰＧ　コンビニバッグ　ブラック</v>
          </cell>
          <cell r="C104">
            <v>680</v>
          </cell>
          <cell r="D104" t="str">
            <v>×</v>
          </cell>
          <cell r="E104" t="str">
            <v>廃番</v>
          </cell>
          <cell r="F104">
            <v>4589939990065</v>
          </cell>
        </row>
        <row r="105">
          <cell r="A105">
            <v>982040018</v>
          </cell>
          <cell r="B105" t="str">
            <v>ＰＧ　ショッパーバッグ　ブラック</v>
          </cell>
          <cell r="C105">
            <v>1200</v>
          </cell>
          <cell r="D105" t="str">
            <v>○</v>
          </cell>
          <cell r="E105" t="str">
            <v>-</v>
          </cell>
          <cell r="F105">
            <v>4589939990072</v>
          </cell>
        </row>
        <row r="106">
          <cell r="A106">
            <v>982040019</v>
          </cell>
          <cell r="B106" t="str">
            <v>▲ＰＧマルチパーパスハンギングバッグＳ　Ｗ</v>
          </cell>
          <cell r="C106">
            <v>2000</v>
          </cell>
          <cell r="D106" t="str">
            <v>○</v>
          </cell>
          <cell r="E106" t="str">
            <v>-</v>
          </cell>
          <cell r="F106">
            <v>4589939990522</v>
          </cell>
        </row>
        <row r="107">
          <cell r="A107">
            <v>982040020</v>
          </cell>
          <cell r="B107" t="str">
            <v>▲ＰＧマルチパーパスハンギングバッグＳ　Ｂ</v>
          </cell>
          <cell r="C107">
            <v>2000</v>
          </cell>
          <cell r="D107" t="str">
            <v>×</v>
          </cell>
          <cell r="E107" t="str">
            <v>廃番</v>
          </cell>
          <cell r="F107">
            <v>4589939990539</v>
          </cell>
        </row>
        <row r="108">
          <cell r="A108">
            <v>982040021</v>
          </cell>
          <cell r="B108" t="str">
            <v>▲ＰＧマルチパーパスハンギングバッグＬ　ＷＢＲ</v>
          </cell>
          <cell r="C108">
            <v>2600</v>
          </cell>
          <cell r="D108" t="str">
            <v>×</v>
          </cell>
          <cell r="E108" t="str">
            <v>廃番</v>
          </cell>
          <cell r="F108">
            <v>4589939990546</v>
          </cell>
        </row>
        <row r="109">
          <cell r="A109">
            <v>982040022</v>
          </cell>
          <cell r="B109" t="str">
            <v>▲ＰＧマルチパーパスハンギングバッグＬ　ＢＫ</v>
          </cell>
          <cell r="C109">
            <v>2600</v>
          </cell>
          <cell r="D109" t="str">
            <v>×</v>
          </cell>
          <cell r="E109" t="str">
            <v>廃番</v>
          </cell>
          <cell r="F109">
            <v>4589939990553</v>
          </cell>
        </row>
        <row r="110">
          <cell r="A110">
            <v>982040023</v>
          </cell>
          <cell r="B110" t="str">
            <v>ＰＧ　トゥーゴーマット　ネイティブベージュ</v>
          </cell>
          <cell r="C110">
            <v>2700</v>
          </cell>
          <cell r="D110" t="str">
            <v>○</v>
          </cell>
          <cell r="E110" t="str">
            <v>-</v>
          </cell>
          <cell r="F110">
            <v>4589939990676</v>
          </cell>
        </row>
        <row r="111">
          <cell r="A111">
            <v>982040024</v>
          </cell>
          <cell r="B111" t="str">
            <v>▲ＰＧ　トゥーゴーマット　トライブブラック</v>
          </cell>
          <cell r="C111">
            <v>2700</v>
          </cell>
          <cell r="D111" t="str">
            <v>△</v>
          </cell>
          <cell r="E111" t="str">
            <v>在庫限りで廃番</v>
          </cell>
          <cell r="F111">
            <v>4589939990683</v>
          </cell>
        </row>
        <row r="112">
          <cell r="A112">
            <v>982040025</v>
          </cell>
          <cell r="B112" t="str">
            <v>▲ＰＧ　トゥーゴーマット　ニュースクール</v>
          </cell>
          <cell r="C112">
            <v>2700</v>
          </cell>
          <cell r="D112" t="str">
            <v>×</v>
          </cell>
          <cell r="E112" t="str">
            <v>廃番</v>
          </cell>
          <cell r="F112">
            <v>4589939990690</v>
          </cell>
        </row>
        <row r="113">
          <cell r="A113">
            <v>982040026</v>
          </cell>
          <cell r="B113" t="str">
            <v>▲ＰＧ　トゥーゴーマット　キャンプブラック</v>
          </cell>
          <cell r="C113">
            <v>2700</v>
          </cell>
          <cell r="D113" t="str">
            <v>○</v>
          </cell>
          <cell r="E113" t="str">
            <v>-</v>
          </cell>
          <cell r="F113">
            <v>4589939990706</v>
          </cell>
        </row>
        <row r="114">
          <cell r="A114">
            <v>982040027</v>
          </cell>
          <cell r="B114" t="str">
            <v>▲ＰＧ　トゥーゴーマット　ネイティブレッド</v>
          </cell>
          <cell r="C114">
            <v>2700</v>
          </cell>
          <cell r="D114" t="str">
            <v>×</v>
          </cell>
          <cell r="E114" t="str">
            <v>廃番</v>
          </cell>
          <cell r="F114">
            <v>4589939990713</v>
          </cell>
        </row>
        <row r="115">
          <cell r="A115">
            <v>982040028</v>
          </cell>
          <cell r="B115" t="str">
            <v>▲ＰＧ　トゥーゴーマット　ノーティス</v>
          </cell>
          <cell r="C115">
            <v>2700</v>
          </cell>
          <cell r="D115" t="str">
            <v>○</v>
          </cell>
          <cell r="E115" t="str">
            <v>-</v>
          </cell>
          <cell r="F115">
            <v>4589939990720</v>
          </cell>
        </row>
        <row r="116">
          <cell r="A116">
            <v>982040029</v>
          </cell>
          <cell r="B116" t="str">
            <v>※ＰＧ　クーラーバッグ　ｆｏｒ　ＨＤバスケット　ＢＫ</v>
          </cell>
          <cell r="C116">
            <v>3900</v>
          </cell>
          <cell r="D116" t="str">
            <v>×</v>
          </cell>
          <cell r="E116" t="str">
            <v>廃番</v>
          </cell>
          <cell r="F116">
            <v>4589939990775</v>
          </cell>
        </row>
        <row r="117">
          <cell r="A117">
            <v>982040030</v>
          </cell>
          <cell r="B117" t="str">
            <v>※ＰＧ　クーラーバッグ　ｆｏｒ　ＨＤバスケット　ＯＬ</v>
          </cell>
          <cell r="C117">
            <v>3900</v>
          </cell>
          <cell r="D117" t="str">
            <v>×</v>
          </cell>
          <cell r="E117" t="str">
            <v>廃番</v>
          </cell>
          <cell r="F117">
            <v>4589939990782</v>
          </cell>
        </row>
        <row r="118">
          <cell r="A118">
            <v>982040031</v>
          </cell>
          <cell r="B118" t="str">
            <v>※ＰＧ　クーラーバッグｆｏｒＨＤバスケットロング　ＢＫ</v>
          </cell>
          <cell r="C118">
            <v>3900</v>
          </cell>
          <cell r="D118" t="str">
            <v>×</v>
          </cell>
          <cell r="E118" t="str">
            <v>廃番</v>
          </cell>
          <cell r="F118">
            <v>4589939990799</v>
          </cell>
        </row>
        <row r="119">
          <cell r="A119">
            <v>982040032</v>
          </cell>
          <cell r="B119" t="str">
            <v>※ＰＧ　クーラーバッグｆｏｒＨＤバスケットロング　ＯＬ</v>
          </cell>
          <cell r="C119">
            <v>3900</v>
          </cell>
          <cell r="D119" t="str">
            <v>○</v>
          </cell>
          <cell r="E119" t="str">
            <v>-</v>
          </cell>
          <cell r="F119">
            <v>4589939990805</v>
          </cell>
        </row>
        <row r="120">
          <cell r="A120">
            <v>982040033</v>
          </cell>
          <cell r="B120" t="str">
            <v>▲ＰＧ　グランドシート＆サコッシュバッグＢＥｘ</v>
          </cell>
          <cell r="C120">
            <v>2600</v>
          </cell>
          <cell r="D120" t="str">
            <v>△</v>
          </cell>
          <cell r="E120" t="str">
            <v>在庫限りで廃番</v>
          </cell>
          <cell r="F120">
            <v>4589939990812</v>
          </cell>
        </row>
        <row r="121">
          <cell r="A121">
            <v>982040034</v>
          </cell>
          <cell r="B121" t="str">
            <v>▲ＰＧ　グランドシート＆サコッシュバッグＢＫｘ</v>
          </cell>
          <cell r="C121">
            <v>2600</v>
          </cell>
          <cell r="D121" t="str">
            <v>×</v>
          </cell>
          <cell r="E121" t="str">
            <v>廃番</v>
          </cell>
          <cell r="F121">
            <v>4589939990829</v>
          </cell>
        </row>
        <row r="122">
          <cell r="A122">
            <v>982040035</v>
          </cell>
          <cell r="B122" t="str">
            <v>▲ＰＧ　ハンギングミニオーガナイザーＷＢＲ</v>
          </cell>
          <cell r="C122">
            <v>2500</v>
          </cell>
          <cell r="D122" t="str">
            <v>×</v>
          </cell>
          <cell r="E122" t="str">
            <v>廃番</v>
          </cell>
          <cell r="F122">
            <v>4589939990737</v>
          </cell>
        </row>
        <row r="123">
          <cell r="A123">
            <v>982040036</v>
          </cell>
          <cell r="B123" t="str">
            <v>▲ＰＧ　ハンギングミニオーガナイザーＢＫ</v>
          </cell>
          <cell r="C123">
            <v>2500</v>
          </cell>
          <cell r="D123" t="str">
            <v>×</v>
          </cell>
          <cell r="E123" t="str">
            <v>廃番</v>
          </cell>
          <cell r="F123">
            <v>4589939990744</v>
          </cell>
        </row>
        <row r="124">
          <cell r="A124">
            <v>982040037</v>
          </cell>
          <cell r="B124" t="str">
            <v>▲ＰＧ　ハングイット　ＰＡＣＫ２　ウルフブラウン</v>
          </cell>
          <cell r="C124">
            <v>3400</v>
          </cell>
          <cell r="D124" t="str">
            <v>○</v>
          </cell>
          <cell r="E124" t="str">
            <v>-</v>
          </cell>
          <cell r="F124">
            <v>4589939990751</v>
          </cell>
        </row>
        <row r="125">
          <cell r="A125">
            <v>982040038</v>
          </cell>
          <cell r="B125" t="str">
            <v>▲ＰＧ　ハングイット　ＰＡＣＫ２　ブラック</v>
          </cell>
          <cell r="C125">
            <v>3400</v>
          </cell>
          <cell r="D125" t="str">
            <v>○</v>
          </cell>
          <cell r="E125" t="str">
            <v>-</v>
          </cell>
          <cell r="F125">
            <v>4589939990768</v>
          </cell>
        </row>
        <row r="126">
          <cell r="A126">
            <v>982040039</v>
          </cell>
          <cell r="B126" t="str">
            <v>▲ＰＧ　パッカブル　パラシュートナイロンバッグＷＢＲ</v>
          </cell>
          <cell r="C126">
            <v>1600</v>
          </cell>
          <cell r="D126" t="str">
            <v>○</v>
          </cell>
          <cell r="E126" t="str">
            <v>-</v>
          </cell>
          <cell r="F126">
            <v>4589939991079</v>
          </cell>
        </row>
        <row r="127">
          <cell r="A127">
            <v>982040040</v>
          </cell>
          <cell r="B127" t="str">
            <v>▲ＰＧ　パッカブル　パラシュートナイロンバッグＢＫ</v>
          </cell>
          <cell r="C127">
            <v>1600</v>
          </cell>
          <cell r="D127" t="str">
            <v>○</v>
          </cell>
          <cell r="E127" t="str">
            <v>-</v>
          </cell>
          <cell r="F127">
            <v>4589939991086</v>
          </cell>
        </row>
        <row r="128">
          <cell r="A128">
            <v>982040041</v>
          </cell>
          <cell r="B128" t="str">
            <v>▲ＰＧ　パッカブル　パラシュートナイロンバッグＯＬ</v>
          </cell>
          <cell r="C128">
            <v>1600</v>
          </cell>
          <cell r="D128" t="str">
            <v>○</v>
          </cell>
          <cell r="E128" t="str">
            <v>-</v>
          </cell>
          <cell r="F128">
            <v>4589939991093</v>
          </cell>
        </row>
        <row r="129">
          <cell r="A129">
            <v>982040042</v>
          </cell>
          <cell r="B129" t="str">
            <v>▲ＰＧ　パッカブル　ショッピングバスケットバッグ　ＷＢＲ</v>
          </cell>
          <cell r="C129">
            <v>2400</v>
          </cell>
          <cell r="D129" t="str">
            <v>○</v>
          </cell>
          <cell r="E129" t="str">
            <v>-</v>
          </cell>
          <cell r="F129">
            <v>4589939991239</v>
          </cell>
        </row>
        <row r="130">
          <cell r="A130">
            <v>982040043</v>
          </cell>
          <cell r="B130" t="str">
            <v>※ＰＧ　パッカブル　ドローストリングバッグＷＢＲ</v>
          </cell>
          <cell r="C130">
            <v>2600</v>
          </cell>
          <cell r="D130" t="str">
            <v>×</v>
          </cell>
          <cell r="E130" t="str">
            <v>廃番</v>
          </cell>
          <cell r="F130">
            <v>4589939991246</v>
          </cell>
        </row>
        <row r="131">
          <cell r="A131">
            <v>982040044</v>
          </cell>
          <cell r="B131" t="str">
            <v>※ＰＧ　パッカブル　２ＷＡＹバッグ　ウルフブラウン</v>
          </cell>
          <cell r="C131">
            <v>2800</v>
          </cell>
          <cell r="D131" t="str">
            <v>×</v>
          </cell>
          <cell r="E131" t="str">
            <v>廃番</v>
          </cell>
          <cell r="F131">
            <v>4589939991253</v>
          </cell>
        </row>
        <row r="132">
          <cell r="A132">
            <v>982050001</v>
          </cell>
          <cell r="B132" t="str">
            <v>▲ＰＧ　アイアンワゴン</v>
          </cell>
          <cell r="C132">
            <v>11000</v>
          </cell>
          <cell r="D132" t="str">
            <v>○</v>
          </cell>
          <cell r="E132" t="str">
            <v>-</v>
          </cell>
          <cell r="F132">
            <v>4589939989915</v>
          </cell>
        </row>
        <row r="133">
          <cell r="A133">
            <v>982050002</v>
          </cell>
          <cell r="B133" t="str">
            <v>▲ＰＧ　アイアンワゴンＷ／ＨＤバスケットロングＳＢＥ</v>
          </cell>
          <cell r="C133">
            <v>14000</v>
          </cell>
          <cell r="D133" t="str">
            <v>△</v>
          </cell>
          <cell r="E133" t="str">
            <v>在庫限りで廃番</v>
          </cell>
          <cell r="F133">
            <v>4589939989922</v>
          </cell>
        </row>
        <row r="134">
          <cell r="A134">
            <v>982050003</v>
          </cell>
          <cell r="B134" t="str">
            <v>▲ＰＧ　アイアンワゴンＷ／ＨＤバスケットロンク　ＢＫ</v>
          </cell>
          <cell r="C134">
            <v>14000</v>
          </cell>
          <cell r="D134" t="str">
            <v>×</v>
          </cell>
          <cell r="E134" t="str">
            <v>廃番</v>
          </cell>
          <cell r="F134">
            <v>4589939989939</v>
          </cell>
        </row>
        <row r="135">
          <cell r="A135">
            <v>982050004</v>
          </cell>
          <cell r="B135" t="str">
            <v>▲ＰＧ　アイアンワゴンＷ／ＨＤバスケットロングＷＨ</v>
          </cell>
          <cell r="C135">
            <v>14000</v>
          </cell>
          <cell r="D135" t="str">
            <v>×</v>
          </cell>
          <cell r="E135" t="str">
            <v>廃番</v>
          </cell>
          <cell r="F135">
            <v>4589939989946</v>
          </cell>
        </row>
        <row r="136">
          <cell r="A136">
            <v>982070001</v>
          </cell>
          <cell r="B136" t="str">
            <v>▲ＰＧ　ギミックハンガーＰＡＣＫ２　ＳＢＥ</v>
          </cell>
          <cell r="C136">
            <v>1200</v>
          </cell>
          <cell r="D136" t="str">
            <v>×</v>
          </cell>
          <cell r="E136" t="str">
            <v>廃番</v>
          </cell>
          <cell r="F136">
            <v>4589939990560</v>
          </cell>
        </row>
        <row r="137">
          <cell r="A137">
            <v>982070002</v>
          </cell>
          <cell r="B137" t="str">
            <v>▲ＰＧ　ギミックハンガーＰＡＣＫ２　ＢＫ</v>
          </cell>
          <cell r="C137">
            <v>1200</v>
          </cell>
          <cell r="D137" t="str">
            <v>×</v>
          </cell>
          <cell r="E137" t="str">
            <v>廃番</v>
          </cell>
          <cell r="F137">
            <v>4589939990577</v>
          </cell>
        </row>
        <row r="138">
          <cell r="A138">
            <v>982070003</v>
          </cell>
          <cell r="B138" t="str">
            <v>▲ＰＧ　ギミックハンガーＰＡＣＫ２　ＷＨ</v>
          </cell>
          <cell r="C138">
            <v>1200</v>
          </cell>
          <cell r="D138" t="str">
            <v>×</v>
          </cell>
          <cell r="E138" t="str">
            <v>廃番</v>
          </cell>
          <cell r="F138">
            <v>4589939990584</v>
          </cell>
        </row>
        <row r="139">
          <cell r="A139">
            <v>982070011</v>
          </cell>
          <cell r="B139" t="str">
            <v>▲ＰＧ　ハングランプ　ＴＹＰＥ１　サンドベージュ</v>
          </cell>
          <cell r="C139">
            <v>1400</v>
          </cell>
          <cell r="D139" t="str">
            <v>×</v>
          </cell>
          <cell r="E139" t="str">
            <v>廃番</v>
          </cell>
          <cell r="F139">
            <v>4589939990836</v>
          </cell>
        </row>
        <row r="140">
          <cell r="A140">
            <v>982070012</v>
          </cell>
          <cell r="B140" t="str">
            <v>▲ＰＧ　ハングランプ　ＴＹＰＥ１　ブラック</v>
          </cell>
          <cell r="C140">
            <v>1400</v>
          </cell>
          <cell r="D140" t="str">
            <v>○</v>
          </cell>
          <cell r="E140" t="str">
            <v>-</v>
          </cell>
          <cell r="F140">
            <v>4589939990843</v>
          </cell>
        </row>
        <row r="141">
          <cell r="A141">
            <v>982070013</v>
          </cell>
          <cell r="B141" t="str">
            <v>▲ＰＧ　ハングランプ　ＴＹＰＥ１　ホワイト</v>
          </cell>
          <cell r="C141">
            <v>1400</v>
          </cell>
          <cell r="D141" t="str">
            <v>○</v>
          </cell>
          <cell r="E141" t="str">
            <v>-</v>
          </cell>
          <cell r="F141">
            <v>4589939990850</v>
          </cell>
        </row>
        <row r="142">
          <cell r="A142">
            <v>982070014</v>
          </cell>
          <cell r="B142" t="str">
            <v>▲ＰＧ　ハングランプ　ＴＹＰＥ２　サンドベージュ</v>
          </cell>
          <cell r="C142">
            <v>1800</v>
          </cell>
          <cell r="D142" t="str">
            <v>○</v>
          </cell>
          <cell r="E142" t="str">
            <v>-</v>
          </cell>
          <cell r="F142">
            <v>4589939990867</v>
          </cell>
        </row>
        <row r="143">
          <cell r="A143">
            <v>982070015</v>
          </cell>
          <cell r="B143" t="str">
            <v>▲ＰＧ　ハングランプ　ＴＹＰＥ２　ブラック</v>
          </cell>
          <cell r="C143">
            <v>1800</v>
          </cell>
          <cell r="D143" t="str">
            <v>○</v>
          </cell>
          <cell r="E143" t="str">
            <v>-</v>
          </cell>
          <cell r="F143">
            <v>4589939990874</v>
          </cell>
        </row>
        <row r="144">
          <cell r="A144">
            <v>982070016</v>
          </cell>
          <cell r="B144" t="str">
            <v>▲ＰＧ　ハングランプ　ＴＹＰＥ２　ホワイト</v>
          </cell>
          <cell r="C144">
            <v>1800</v>
          </cell>
          <cell r="D144" t="str">
            <v>○</v>
          </cell>
          <cell r="E144" t="str">
            <v>-</v>
          </cell>
          <cell r="F144">
            <v>4589939990881</v>
          </cell>
        </row>
        <row r="145">
          <cell r="A145">
            <v>982070019</v>
          </cell>
          <cell r="B145" t="str">
            <v>▲ＰＧ　トリパネルソーラーチャージＬＥＤライト　ＳＢＥ</v>
          </cell>
          <cell r="C145">
            <v>4500</v>
          </cell>
          <cell r="D145" t="str">
            <v>○</v>
          </cell>
          <cell r="E145" t="str">
            <v>-</v>
          </cell>
          <cell r="F145">
            <v>4589939991673</v>
          </cell>
        </row>
        <row r="146">
          <cell r="A146">
            <v>982070020</v>
          </cell>
          <cell r="B146" t="str">
            <v>▲ＰＧ　トリパネルソーラーチャージＬＥＤライト　ＢＫ</v>
          </cell>
          <cell r="C146">
            <v>4500</v>
          </cell>
          <cell r="D146" t="str">
            <v>○</v>
          </cell>
          <cell r="E146" t="str">
            <v>-</v>
          </cell>
          <cell r="F146">
            <v>4589939991680</v>
          </cell>
        </row>
        <row r="147">
          <cell r="A147">
            <v>982090001</v>
          </cell>
          <cell r="B147" t="str">
            <v>ＰＧ　ローラークリーナーホルダー</v>
          </cell>
          <cell r="C147">
            <v>1800</v>
          </cell>
          <cell r="D147" t="str">
            <v>×</v>
          </cell>
          <cell r="E147" t="str">
            <v>7月下旬以降</v>
          </cell>
          <cell r="F147">
            <v>4589939990911</v>
          </cell>
        </row>
        <row r="148">
          <cell r="A148">
            <v>982090002</v>
          </cell>
          <cell r="B148" t="str">
            <v>▲ＰＧ　ライフタイムドライバー　＃１ｘ７５</v>
          </cell>
          <cell r="C148">
            <v>1500</v>
          </cell>
          <cell r="D148" t="str">
            <v>×</v>
          </cell>
          <cell r="E148" t="str">
            <v>廃番</v>
          </cell>
          <cell r="F148">
            <v>4589939990898</v>
          </cell>
        </row>
        <row r="149">
          <cell r="A149">
            <v>982090003</v>
          </cell>
          <cell r="B149" t="str">
            <v>※ＰＧ　ライフタイムドライバー　＃２ｘ１００</v>
          </cell>
          <cell r="C149">
            <v>1900</v>
          </cell>
          <cell r="D149" t="str">
            <v>×</v>
          </cell>
          <cell r="E149" t="str">
            <v>廃番</v>
          </cell>
          <cell r="F149">
            <v>4589939990904</v>
          </cell>
        </row>
        <row r="150">
          <cell r="A150">
            <v>982100001</v>
          </cell>
          <cell r="B150" t="str">
            <v>▲ＰＧ　ミル　ワークテーブル　オリーブ（１０００）</v>
          </cell>
          <cell r="C150">
            <v>27000</v>
          </cell>
          <cell r="D150" t="str">
            <v>×</v>
          </cell>
          <cell r="E150" t="str">
            <v>廃番</v>
          </cell>
          <cell r="F150">
            <v>4589939993509</v>
          </cell>
        </row>
        <row r="151">
          <cell r="A151">
            <v>982100002</v>
          </cell>
          <cell r="B151" t="str">
            <v>▲ＰＧ　ミル　ワークテーブル　グレー（１０００）</v>
          </cell>
          <cell r="C151">
            <v>27000</v>
          </cell>
          <cell r="D151" t="str">
            <v>×</v>
          </cell>
          <cell r="E151" t="str">
            <v>廃番</v>
          </cell>
          <cell r="F151">
            <v>4589939993516</v>
          </cell>
        </row>
        <row r="152">
          <cell r="A152">
            <v>982100003</v>
          </cell>
          <cell r="B152" t="str">
            <v>▲ＰＧモザイクリッドアンドトレーフォーＨＤバスケット</v>
          </cell>
          <cell r="C152">
            <v>3800</v>
          </cell>
          <cell r="D152" t="str">
            <v>×</v>
          </cell>
          <cell r="E152" t="str">
            <v>廃番</v>
          </cell>
          <cell r="F152">
            <v>4589939995534</v>
          </cell>
        </row>
        <row r="153">
          <cell r="A153">
            <v>982100004</v>
          </cell>
          <cell r="B153" t="str">
            <v>▲ＰＧモザイクリッドアンドトレーフォーＨＤバスケット　ロング</v>
          </cell>
          <cell r="C153">
            <v>3800</v>
          </cell>
          <cell r="D153" t="str">
            <v>×</v>
          </cell>
          <cell r="E153" t="str">
            <v>廃番</v>
          </cell>
          <cell r="F153">
            <v>4589939995541</v>
          </cell>
        </row>
        <row r="154">
          <cell r="A154">
            <v>982110001</v>
          </cell>
          <cell r="B154" t="str">
            <v>▲ＰＧ　ハングランプラタンシェード</v>
          </cell>
          <cell r="C154">
            <v>2600</v>
          </cell>
          <cell r="D154" t="str">
            <v>○</v>
          </cell>
          <cell r="E154" t="str">
            <v>-</v>
          </cell>
          <cell r="F154">
            <v>4589939993981</v>
          </cell>
        </row>
        <row r="155">
          <cell r="A155">
            <v>982120001</v>
          </cell>
          <cell r="B155" t="str">
            <v>［販促品］ＰＧ　ＰＯＳＴＧＥＮＥＲＡＬ　ＳＩＧＮ　ＢＯＡＲＤ　２Ａ</v>
          </cell>
          <cell r="C155">
            <v>5800</v>
          </cell>
          <cell r="D155" t="str">
            <v>×</v>
          </cell>
          <cell r="E155" t="str">
            <v>未定</v>
          </cell>
          <cell r="F155" t="str">
            <v>-</v>
          </cell>
        </row>
        <row r="156">
          <cell r="A156">
            <v>982120002</v>
          </cell>
          <cell r="B156" t="str">
            <v>［販促品］ＰＧ　サインボードプレート</v>
          </cell>
          <cell r="C156">
            <v>1200</v>
          </cell>
          <cell r="D156" t="str">
            <v>△</v>
          </cell>
          <cell r="E156" t="str">
            <v>-</v>
          </cell>
          <cell r="F156" t="str">
            <v>-</v>
          </cell>
        </row>
        <row r="157">
          <cell r="A157">
            <v>982120003</v>
          </cell>
          <cell r="B157" t="str">
            <v>［販促品］ＰＯＳＴ　ＧＥＮＥＲＡＬ　パネルポップ</v>
          </cell>
          <cell r="C157">
            <v>800</v>
          </cell>
          <cell r="D157" t="str">
            <v>×</v>
          </cell>
          <cell r="E157" t="str">
            <v>未定</v>
          </cell>
          <cell r="F157" t="str">
            <v>-</v>
          </cell>
        </row>
        <row r="158">
          <cell r="A158">
            <v>982140001</v>
          </cell>
          <cell r="B158" t="str">
            <v>▲ＰＧ　オーガニックメイド　スタンダードトートＳ　ＳＢＥ</v>
          </cell>
          <cell r="C158">
            <v>4500</v>
          </cell>
          <cell r="D158" t="str">
            <v>×</v>
          </cell>
          <cell r="E158" t="str">
            <v>廃番</v>
          </cell>
          <cell r="F158">
            <v>4589939991697</v>
          </cell>
        </row>
        <row r="159">
          <cell r="A159">
            <v>982140002</v>
          </cell>
          <cell r="B159" t="str">
            <v>▲ＰＧ　オーガニックメイド　スタンダードトートＳ　ＯＷＨ</v>
          </cell>
          <cell r="C159">
            <v>4500</v>
          </cell>
          <cell r="D159" t="str">
            <v>○</v>
          </cell>
          <cell r="E159" t="str">
            <v>-</v>
          </cell>
          <cell r="F159">
            <v>4589939991703</v>
          </cell>
        </row>
        <row r="160">
          <cell r="A160">
            <v>982140003</v>
          </cell>
          <cell r="B160" t="str">
            <v>▲ＰＧ　オーガニックメイド　スタンダードトートＬ　ＳＢＥ</v>
          </cell>
          <cell r="C160">
            <v>5800</v>
          </cell>
          <cell r="D160" t="str">
            <v>×</v>
          </cell>
          <cell r="E160" t="str">
            <v>廃番</v>
          </cell>
          <cell r="F160">
            <v>4589939991710</v>
          </cell>
        </row>
        <row r="161">
          <cell r="A161">
            <v>982140004</v>
          </cell>
          <cell r="B161" t="str">
            <v>▲ＰＧ　オーガニックメイド　スタンダードトートＬ　ＯＷＨ</v>
          </cell>
          <cell r="C161">
            <v>5800</v>
          </cell>
          <cell r="D161" t="str">
            <v>○</v>
          </cell>
          <cell r="E161" t="str">
            <v>-</v>
          </cell>
          <cell r="F161">
            <v>4589939991727</v>
          </cell>
        </row>
        <row r="162">
          <cell r="A162">
            <v>982140005</v>
          </cell>
          <cell r="B162" t="str">
            <v>※ＰＧ　オーガニックメイドオーバーナイトバッグ　ＳＢＥ</v>
          </cell>
          <cell r="C162">
            <v>9000</v>
          </cell>
          <cell r="D162" t="str">
            <v>×</v>
          </cell>
          <cell r="E162" t="str">
            <v>廃番</v>
          </cell>
          <cell r="F162">
            <v>4589939991734</v>
          </cell>
        </row>
        <row r="163">
          <cell r="A163">
            <v>982140006</v>
          </cell>
          <cell r="B163" t="str">
            <v>※ＰＧ　オーガニックメイド　オーバーナイトバッグ　ＯＷＨ</v>
          </cell>
          <cell r="C163">
            <v>9000</v>
          </cell>
          <cell r="D163" t="str">
            <v>×</v>
          </cell>
          <cell r="E163" t="str">
            <v>廃番</v>
          </cell>
          <cell r="F163">
            <v>4589939991741</v>
          </cell>
        </row>
        <row r="164">
          <cell r="A164">
            <v>982140007</v>
          </cell>
          <cell r="B164" t="str">
            <v>▲ＰＧ　パッカブルパラシュートナイロンバッグ　ホワイト</v>
          </cell>
          <cell r="C164">
            <v>1600</v>
          </cell>
          <cell r="D164" t="str">
            <v>○</v>
          </cell>
          <cell r="E164" t="str">
            <v>-</v>
          </cell>
          <cell r="F164">
            <v>4589939991758</v>
          </cell>
        </row>
        <row r="165">
          <cell r="A165">
            <v>982140008</v>
          </cell>
          <cell r="B165" t="str">
            <v>▲ＰＧ　パッカブルパラシュートナイロンバッグ　ＢＧＹ</v>
          </cell>
          <cell r="C165">
            <v>1600</v>
          </cell>
          <cell r="D165" t="str">
            <v>○</v>
          </cell>
          <cell r="E165" t="str">
            <v>-</v>
          </cell>
          <cell r="F165">
            <v>4589939991765</v>
          </cell>
        </row>
        <row r="166">
          <cell r="A166">
            <v>982140009</v>
          </cell>
          <cell r="B166" t="str">
            <v>▲ＰＧ　パッカブルパラシュートナイロンバッグ　ＳＧＹ</v>
          </cell>
          <cell r="C166">
            <v>1600</v>
          </cell>
          <cell r="D166" t="str">
            <v>○</v>
          </cell>
          <cell r="E166" t="str">
            <v>-</v>
          </cell>
          <cell r="F166">
            <v>4589939991772</v>
          </cell>
        </row>
        <row r="167">
          <cell r="A167">
            <v>982140021</v>
          </cell>
          <cell r="B167" t="str">
            <v>※ＰＧ　ショッパーバッグ　ネオ　ダルピンク</v>
          </cell>
          <cell r="C167">
            <v>1500</v>
          </cell>
          <cell r="D167" t="str">
            <v>×</v>
          </cell>
          <cell r="E167" t="str">
            <v>廃番</v>
          </cell>
          <cell r="F167">
            <v>4589939992151</v>
          </cell>
        </row>
        <row r="168">
          <cell r="A168">
            <v>982140022</v>
          </cell>
          <cell r="B168" t="str">
            <v>※ＰＧ　ＰＣＮショッピングクーラーバッグＷＢＲ</v>
          </cell>
          <cell r="C168">
            <v>2400</v>
          </cell>
          <cell r="D168" t="str">
            <v>×</v>
          </cell>
          <cell r="E168" t="str">
            <v>廃番</v>
          </cell>
          <cell r="F168">
            <v>4589939992168</v>
          </cell>
        </row>
        <row r="169">
          <cell r="A169">
            <v>982140023</v>
          </cell>
          <cell r="B169" t="str">
            <v>※ＰＧ　ＰＣＮショッピングクーラーバッグＢＫ</v>
          </cell>
          <cell r="C169">
            <v>2400</v>
          </cell>
          <cell r="D169" t="str">
            <v>×</v>
          </cell>
          <cell r="E169" t="str">
            <v>廃番</v>
          </cell>
          <cell r="F169">
            <v>4589939992175</v>
          </cell>
        </row>
        <row r="170">
          <cell r="A170">
            <v>982140024</v>
          </cell>
          <cell r="B170" t="str">
            <v>※ＰＧ　ＰＣＮショッピングクーラーバッグＯＬ</v>
          </cell>
          <cell r="C170">
            <v>2400</v>
          </cell>
          <cell r="D170" t="str">
            <v>×</v>
          </cell>
          <cell r="E170" t="str">
            <v>廃番</v>
          </cell>
          <cell r="F170">
            <v>4589939992182</v>
          </cell>
        </row>
        <row r="171">
          <cell r="A171">
            <v>982140025</v>
          </cell>
          <cell r="B171" t="str">
            <v>※ＰＧ　ＰＣＮショッピングクーラーバッグＷＨ</v>
          </cell>
          <cell r="C171">
            <v>2400</v>
          </cell>
          <cell r="D171" t="str">
            <v>×</v>
          </cell>
          <cell r="E171" t="str">
            <v>廃番</v>
          </cell>
          <cell r="F171">
            <v>4589939992199</v>
          </cell>
        </row>
        <row r="172">
          <cell r="A172">
            <v>982140026</v>
          </cell>
          <cell r="B172" t="str">
            <v>※ＰＧ　ＰＣＮショッピングクーラーバックＢＧＲ</v>
          </cell>
          <cell r="C172">
            <v>2400</v>
          </cell>
          <cell r="D172" t="str">
            <v>×</v>
          </cell>
          <cell r="E172" t="str">
            <v>廃番</v>
          </cell>
          <cell r="F172">
            <v>4589939992205</v>
          </cell>
        </row>
        <row r="173">
          <cell r="A173">
            <v>982140027</v>
          </cell>
          <cell r="B173" t="str">
            <v>▲ＰＧ　ＰＣＮショッピングクーラーバッグＳＧＲ</v>
          </cell>
          <cell r="C173">
            <v>2400</v>
          </cell>
          <cell r="D173" t="str">
            <v>×</v>
          </cell>
          <cell r="E173" t="str">
            <v>廃番</v>
          </cell>
          <cell r="F173">
            <v>4589939992212</v>
          </cell>
        </row>
        <row r="174">
          <cell r="A174">
            <v>982140032</v>
          </cell>
          <cell r="B174" t="str">
            <v>※ＰＧ　ＴＣ　ポーチ　オリーブ</v>
          </cell>
          <cell r="C174">
            <v>1400</v>
          </cell>
          <cell r="D174" t="str">
            <v>×</v>
          </cell>
          <cell r="E174" t="str">
            <v>廃番</v>
          </cell>
          <cell r="F174">
            <v>4589939992595</v>
          </cell>
        </row>
        <row r="175">
          <cell r="A175">
            <v>982140033</v>
          </cell>
          <cell r="B175" t="str">
            <v>※ＰＧ　ＴＣ　トート　Ｍ　オリーブ</v>
          </cell>
          <cell r="C175">
            <v>3400</v>
          </cell>
          <cell r="D175" t="str">
            <v>×</v>
          </cell>
          <cell r="E175" t="str">
            <v>廃番</v>
          </cell>
          <cell r="F175">
            <v>4589939992601</v>
          </cell>
        </row>
        <row r="176">
          <cell r="A176">
            <v>982140034</v>
          </cell>
          <cell r="B176" t="str">
            <v>※ＰＧ　ＴＣ　トート　Ｌ　オリーブ</v>
          </cell>
          <cell r="C176">
            <v>3800</v>
          </cell>
          <cell r="D176" t="str">
            <v>×</v>
          </cell>
          <cell r="E176" t="str">
            <v>廃番</v>
          </cell>
          <cell r="F176">
            <v>4589939992618</v>
          </cell>
        </row>
        <row r="177">
          <cell r="A177">
            <v>982140035</v>
          </cell>
          <cell r="B177" t="str">
            <v>※ＰＧ　ＴＣ　トート　Ｓ　コヨーテベージュ</v>
          </cell>
          <cell r="C177">
            <v>2600</v>
          </cell>
          <cell r="D177" t="str">
            <v>×</v>
          </cell>
          <cell r="E177" t="str">
            <v>廃番</v>
          </cell>
          <cell r="F177">
            <v>4589939992625</v>
          </cell>
        </row>
        <row r="178">
          <cell r="A178">
            <v>982140036</v>
          </cell>
          <cell r="B178" t="str">
            <v>※ＰＧ　ＴＣ　トート　Ｓ　ブラック</v>
          </cell>
          <cell r="C178">
            <v>2600</v>
          </cell>
          <cell r="D178" t="str">
            <v>×</v>
          </cell>
          <cell r="E178" t="str">
            <v>廃番</v>
          </cell>
          <cell r="F178">
            <v>4589939992632</v>
          </cell>
        </row>
        <row r="179">
          <cell r="A179">
            <v>982140037</v>
          </cell>
          <cell r="B179" t="str">
            <v>※ＰＧ　ＴＣ　トート　Ｓ　オリーブ</v>
          </cell>
          <cell r="C179">
            <v>2600</v>
          </cell>
          <cell r="D179" t="str">
            <v>×</v>
          </cell>
          <cell r="E179" t="str">
            <v>廃番</v>
          </cell>
          <cell r="F179">
            <v>4589939992649</v>
          </cell>
        </row>
        <row r="180">
          <cell r="A180">
            <v>982140039</v>
          </cell>
          <cell r="B180" t="str">
            <v>▲ＰＧ　パッカブルＰＣＮ　パッキングバッグ　Ｓ　ＷＢＲ</v>
          </cell>
          <cell r="C180">
            <v>1300</v>
          </cell>
          <cell r="D180" t="str">
            <v>×</v>
          </cell>
          <cell r="E180" t="str">
            <v>廃番</v>
          </cell>
          <cell r="F180">
            <v>4589939993202</v>
          </cell>
        </row>
        <row r="181">
          <cell r="A181">
            <v>982140040</v>
          </cell>
          <cell r="B181" t="str">
            <v>▲ＰＧ　パッカブルＰＣＮ　パッキングバッグ　Ｓ　ＢＫ</v>
          </cell>
          <cell r="C181">
            <v>1300</v>
          </cell>
          <cell r="D181" t="str">
            <v>×</v>
          </cell>
          <cell r="E181" t="str">
            <v>廃番</v>
          </cell>
          <cell r="F181">
            <v>4589939993219</v>
          </cell>
        </row>
        <row r="182">
          <cell r="A182">
            <v>982140041</v>
          </cell>
          <cell r="B182" t="str">
            <v>▲ＰＧ　パッカブルＰＣＮ　パッキングバッグ　Ｓ　ＯＬ</v>
          </cell>
          <cell r="C182">
            <v>1300</v>
          </cell>
          <cell r="D182" t="str">
            <v>×</v>
          </cell>
          <cell r="E182" t="str">
            <v>廃番</v>
          </cell>
          <cell r="F182">
            <v>4589939993226</v>
          </cell>
        </row>
        <row r="183">
          <cell r="A183">
            <v>982140042</v>
          </cell>
          <cell r="B183" t="str">
            <v>▲ＰＧ　パッカブルＰＣＮ　パッキングバッグ　Ｓ　ＷＨ</v>
          </cell>
          <cell r="C183">
            <v>1300</v>
          </cell>
          <cell r="D183" t="str">
            <v>×</v>
          </cell>
          <cell r="E183" t="str">
            <v>廃番</v>
          </cell>
          <cell r="F183">
            <v>4589939993233</v>
          </cell>
        </row>
        <row r="184">
          <cell r="A184">
            <v>982140043</v>
          </cell>
          <cell r="B184" t="str">
            <v>▲ＰＧ　パッカブルＰＣＮ　パッキングバッグ　Ｌ　ＷＢＲ</v>
          </cell>
          <cell r="C184">
            <v>1600</v>
          </cell>
          <cell r="D184" t="str">
            <v>×</v>
          </cell>
          <cell r="E184" t="str">
            <v>廃番</v>
          </cell>
          <cell r="F184">
            <v>4589939993240</v>
          </cell>
        </row>
        <row r="185">
          <cell r="A185">
            <v>982140044</v>
          </cell>
          <cell r="B185" t="str">
            <v>▲ＰＧ　パッカブルＰＣＮ　パッキングバッグ　Ｌ　ＢＫ</v>
          </cell>
          <cell r="C185">
            <v>1600</v>
          </cell>
          <cell r="D185" t="str">
            <v>×</v>
          </cell>
          <cell r="E185" t="str">
            <v>廃番</v>
          </cell>
          <cell r="F185">
            <v>4589939993257</v>
          </cell>
        </row>
        <row r="186">
          <cell r="A186">
            <v>982140045</v>
          </cell>
          <cell r="B186" t="str">
            <v>▲ＰＧ　パッカブルＰＣＮ　パッキングバッグ　Ｌ　ＯＬ</v>
          </cell>
          <cell r="C186">
            <v>1600</v>
          </cell>
          <cell r="D186" t="str">
            <v>×</v>
          </cell>
          <cell r="E186" t="str">
            <v>廃番</v>
          </cell>
          <cell r="F186">
            <v>4589939993264</v>
          </cell>
        </row>
        <row r="187">
          <cell r="A187">
            <v>982140046</v>
          </cell>
          <cell r="B187" t="str">
            <v>▲ＰＧ　パッカブルＰＣＮ　パッキングバッグ　Ｌ　ＷＨ</v>
          </cell>
          <cell r="C187">
            <v>1600</v>
          </cell>
          <cell r="D187" t="str">
            <v>×</v>
          </cell>
          <cell r="E187" t="str">
            <v>廃番</v>
          </cell>
          <cell r="F187">
            <v>4589939993271</v>
          </cell>
        </row>
        <row r="188">
          <cell r="A188">
            <v>982140047</v>
          </cell>
          <cell r="B188" t="str">
            <v>※ＰＧ　ＰＣＮ　ラップトップオーガナイザーＷＢＲ</v>
          </cell>
          <cell r="C188">
            <v>2700</v>
          </cell>
          <cell r="D188" t="str">
            <v>×</v>
          </cell>
          <cell r="E188" t="str">
            <v>廃番</v>
          </cell>
          <cell r="F188">
            <v>4589939993288</v>
          </cell>
        </row>
        <row r="189">
          <cell r="A189">
            <v>982140048</v>
          </cell>
          <cell r="B189" t="str">
            <v>※ＰＧ　ＰＣＮ　ラップトップオーガナイザーＢＫ</v>
          </cell>
          <cell r="C189">
            <v>2700</v>
          </cell>
          <cell r="D189" t="str">
            <v>×</v>
          </cell>
          <cell r="E189" t="str">
            <v>廃番</v>
          </cell>
          <cell r="F189">
            <v>4589939993295</v>
          </cell>
        </row>
        <row r="190">
          <cell r="A190">
            <v>982140049</v>
          </cell>
          <cell r="B190" t="str">
            <v>※ＰＧ　ＰＣＮ　ラップトップオーガナイザーＯＬ</v>
          </cell>
          <cell r="C190">
            <v>2700</v>
          </cell>
          <cell r="D190" t="str">
            <v>×</v>
          </cell>
          <cell r="E190" t="str">
            <v>廃番</v>
          </cell>
          <cell r="F190">
            <v>4589939993301</v>
          </cell>
        </row>
        <row r="191">
          <cell r="A191">
            <v>982140050</v>
          </cell>
          <cell r="B191" t="str">
            <v>ＰＧ　トゥーゴーマット　ライオン</v>
          </cell>
          <cell r="C191">
            <v>2700</v>
          </cell>
          <cell r="D191" t="str">
            <v>○</v>
          </cell>
          <cell r="E191" t="str">
            <v>-</v>
          </cell>
          <cell r="F191">
            <v>4589939992960</v>
          </cell>
        </row>
        <row r="192">
          <cell r="A192">
            <v>982140051</v>
          </cell>
          <cell r="B192" t="str">
            <v>ＰＧ［Ｒ］ヘビーデューティーバスケット　オリーブ　※ﾛｯﾄ10/ｱｿｰﾄ〇</v>
          </cell>
          <cell r="C192">
            <v>1800</v>
          </cell>
          <cell r="D192" t="str">
            <v>○</v>
          </cell>
          <cell r="E192" t="str">
            <v>-</v>
          </cell>
          <cell r="F192">
            <v>4589939992939</v>
          </cell>
        </row>
        <row r="193">
          <cell r="A193">
            <v>982140052</v>
          </cell>
          <cell r="B193" t="str">
            <v>ＰＧ［Ｌ］ヘビーデューティーバスケット　ロング　オリーブ　※ﾛｯﾄ12/ｱｿｰﾄ〇</v>
          </cell>
          <cell r="C193">
            <v>1800</v>
          </cell>
          <cell r="D193" t="str">
            <v>○</v>
          </cell>
          <cell r="E193" t="str">
            <v>-</v>
          </cell>
          <cell r="F193">
            <v>4589939992946</v>
          </cell>
        </row>
        <row r="194">
          <cell r="A194">
            <v>982140053</v>
          </cell>
          <cell r="B194" t="str">
            <v>▲ＰＧ　パッカブル　コーデュロイバッグ　ブラウン</v>
          </cell>
          <cell r="C194">
            <v>2400</v>
          </cell>
          <cell r="D194" t="str">
            <v>×</v>
          </cell>
          <cell r="E194" t="str">
            <v>廃番</v>
          </cell>
          <cell r="F194">
            <v>4589939994056</v>
          </cell>
        </row>
        <row r="195">
          <cell r="A195">
            <v>982140054</v>
          </cell>
          <cell r="B195" t="str">
            <v>※ＰＧ　パッカブル　コーデュロイバッグ　オリーブ</v>
          </cell>
          <cell r="C195">
            <v>2400</v>
          </cell>
          <cell r="D195" t="str">
            <v>×</v>
          </cell>
          <cell r="E195" t="str">
            <v>廃番</v>
          </cell>
          <cell r="F195">
            <v>4589939994063</v>
          </cell>
        </row>
        <row r="196">
          <cell r="A196">
            <v>982140055</v>
          </cell>
          <cell r="B196" t="str">
            <v>▲ＰＧ　パッカブル　コーデュロイバッグ　グレー</v>
          </cell>
          <cell r="C196">
            <v>2400</v>
          </cell>
          <cell r="D196" t="str">
            <v>×</v>
          </cell>
          <cell r="E196" t="str">
            <v>廃番</v>
          </cell>
          <cell r="F196">
            <v>4589939994070</v>
          </cell>
        </row>
        <row r="197">
          <cell r="A197">
            <v>982140056</v>
          </cell>
          <cell r="B197" t="str">
            <v>▲ＰＧ　バックパック　モデル９０７　ウルフブラウン</v>
          </cell>
          <cell r="C197">
            <v>13500</v>
          </cell>
          <cell r="D197" t="str">
            <v>×</v>
          </cell>
          <cell r="E197" t="str">
            <v>廃番</v>
          </cell>
          <cell r="F197">
            <v>4589939994186</v>
          </cell>
        </row>
        <row r="198">
          <cell r="A198">
            <v>982140057</v>
          </cell>
          <cell r="B198" t="str">
            <v>▲ＰＧ　バックパック　モデル９０７　ブラック</v>
          </cell>
          <cell r="C198">
            <v>13500</v>
          </cell>
          <cell r="D198" t="str">
            <v>×</v>
          </cell>
          <cell r="E198" t="str">
            <v>廃番</v>
          </cell>
          <cell r="F198">
            <v>4589939994193</v>
          </cell>
        </row>
        <row r="199">
          <cell r="A199">
            <v>982140058</v>
          </cell>
          <cell r="B199" t="str">
            <v>※ＰＧ　ワックスドキャンバス　ボトルバッグ　ＢＲ</v>
          </cell>
          <cell r="C199">
            <v>1400</v>
          </cell>
          <cell r="D199" t="str">
            <v>×</v>
          </cell>
          <cell r="E199" t="str">
            <v>廃番</v>
          </cell>
          <cell r="F199">
            <v>4589939994209</v>
          </cell>
        </row>
        <row r="200">
          <cell r="A200">
            <v>982140059</v>
          </cell>
          <cell r="B200" t="str">
            <v>※ＰＧ　ワックスドキャンバス　ボトルバッグ　ＧＹ</v>
          </cell>
          <cell r="C200">
            <v>1400</v>
          </cell>
          <cell r="D200" t="str">
            <v>×</v>
          </cell>
          <cell r="E200" t="str">
            <v>廃番</v>
          </cell>
          <cell r="F200">
            <v>4589939994216</v>
          </cell>
        </row>
        <row r="201">
          <cell r="A201">
            <v>982140060</v>
          </cell>
          <cell r="B201" t="str">
            <v>▲ＰＧ　ワックスドキャンバス　ツールバッグ　ラウンド　ＢＲ</v>
          </cell>
          <cell r="C201">
            <v>5800</v>
          </cell>
          <cell r="D201" t="str">
            <v>△</v>
          </cell>
          <cell r="E201" t="str">
            <v>在庫限りで廃番</v>
          </cell>
          <cell r="F201">
            <v>4589939994223</v>
          </cell>
        </row>
        <row r="202">
          <cell r="A202">
            <v>982140061</v>
          </cell>
          <cell r="B202" t="str">
            <v>▲ＰＧ　ワックスドキャンバス　ツールバッグ　ラウンド　ＧＹ</v>
          </cell>
          <cell r="C202">
            <v>5800</v>
          </cell>
          <cell r="D202" t="str">
            <v>×</v>
          </cell>
          <cell r="E202" t="str">
            <v>廃番</v>
          </cell>
          <cell r="F202">
            <v>4589939994230</v>
          </cell>
        </row>
        <row r="203">
          <cell r="A203">
            <v>982140062</v>
          </cell>
          <cell r="B203" t="str">
            <v>▲ＰＧ　ワックスドキャンバス　ツールバッグ　レクト　ブラウン</v>
          </cell>
          <cell r="C203">
            <v>7800</v>
          </cell>
          <cell r="D203" t="str">
            <v>×</v>
          </cell>
          <cell r="E203" t="str">
            <v>廃番</v>
          </cell>
          <cell r="F203">
            <v>4589939994247</v>
          </cell>
        </row>
        <row r="204">
          <cell r="A204">
            <v>982140063</v>
          </cell>
          <cell r="B204" t="str">
            <v>▲ＰＧ　ワックスドキャンバス　ツールバッグ　レクト　グレー</v>
          </cell>
          <cell r="C204">
            <v>7800</v>
          </cell>
          <cell r="D204" t="str">
            <v>△</v>
          </cell>
          <cell r="E204" t="str">
            <v>在庫限りで廃番</v>
          </cell>
          <cell r="F204">
            <v>4589939994254</v>
          </cell>
        </row>
        <row r="205">
          <cell r="A205">
            <v>982140064</v>
          </cell>
          <cell r="B205" t="str">
            <v>▲ＰＧ　ワークエプロン　ショーティー　サンドベージュ</v>
          </cell>
          <cell r="C205">
            <v>1300</v>
          </cell>
          <cell r="D205" t="str">
            <v>○</v>
          </cell>
          <cell r="E205" t="str">
            <v>-</v>
          </cell>
          <cell r="F205">
            <v>4589939994308</v>
          </cell>
        </row>
        <row r="206">
          <cell r="A206">
            <v>982140065</v>
          </cell>
          <cell r="B206" t="str">
            <v>▲ＰＧ　ワークエプロン　ショーティー　オリーブ</v>
          </cell>
          <cell r="C206">
            <v>1300</v>
          </cell>
          <cell r="D206" t="str">
            <v>×</v>
          </cell>
          <cell r="E206" t="str">
            <v>廃番</v>
          </cell>
          <cell r="F206">
            <v>4589939994315</v>
          </cell>
        </row>
        <row r="207">
          <cell r="A207">
            <v>982140066</v>
          </cell>
          <cell r="B207" t="str">
            <v>▲ＰＧ　ワークエプロン　ショーティー　オフホワイト</v>
          </cell>
          <cell r="C207">
            <v>1300</v>
          </cell>
          <cell r="D207" t="str">
            <v>○</v>
          </cell>
          <cell r="E207" t="str">
            <v>-</v>
          </cell>
          <cell r="F207">
            <v>4589939994322</v>
          </cell>
        </row>
        <row r="208">
          <cell r="A208">
            <v>982140067</v>
          </cell>
          <cell r="B208" t="str">
            <v>▲ＰＧ　ワークエプロン　サンドベージュ</v>
          </cell>
          <cell r="C208">
            <v>2700</v>
          </cell>
          <cell r="D208" t="str">
            <v>○</v>
          </cell>
          <cell r="E208" t="str">
            <v>-</v>
          </cell>
          <cell r="F208">
            <v>4589939994339</v>
          </cell>
        </row>
        <row r="209">
          <cell r="A209">
            <v>982140068</v>
          </cell>
          <cell r="B209" t="str">
            <v>▲ＰＧ　ワークエプロン　オリーブ</v>
          </cell>
          <cell r="C209">
            <v>2700</v>
          </cell>
          <cell r="D209" t="str">
            <v>△</v>
          </cell>
          <cell r="E209" t="str">
            <v>在庫限りで廃番</v>
          </cell>
          <cell r="F209">
            <v>4589939994346</v>
          </cell>
        </row>
        <row r="210">
          <cell r="A210">
            <v>982140069</v>
          </cell>
          <cell r="B210" t="str">
            <v>▲ＰＧ　ワークエプロン　オフホワイト</v>
          </cell>
          <cell r="C210">
            <v>2700</v>
          </cell>
          <cell r="D210" t="str">
            <v>○</v>
          </cell>
          <cell r="E210" t="str">
            <v>-</v>
          </cell>
          <cell r="F210">
            <v>4589939994353</v>
          </cell>
        </row>
        <row r="211">
          <cell r="A211">
            <v>982140070</v>
          </cell>
          <cell r="B211" t="str">
            <v>▲ＰＧ　ミル　ミトン　ライトブラウン</v>
          </cell>
          <cell r="C211">
            <v>1600</v>
          </cell>
          <cell r="D211" t="str">
            <v>○</v>
          </cell>
          <cell r="E211" t="str">
            <v>-</v>
          </cell>
          <cell r="F211">
            <v>4589939994438</v>
          </cell>
        </row>
        <row r="212">
          <cell r="A212">
            <v>982140071</v>
          </cell>
          <cell r="B212" t="str">
            <v>▲ＰＧ　ミル　ミトン　オリーブカーキ</v>
          </cell>
          <cell r="C212">
            <v>1600</v>
          </cell>
          <cell r="D212" t="str">
            <v>○</v>
          </cell>
          <cell r="E212" t="str">
            <v>-</v>
          </cell>
          <cell r="F212">
            <v>4589939994445</v>
          </cell>
        </row>
        <row r="213">
          <cell r="A213">
            <v>982140072</v>
          </cell>
          <cell r="B213" t="str">
            <v>▲ＰＧ　ミル　ミトン　グレー</v>
          </cell>
          <cell r="C213">
            <v>1600</v>
          </cell>
          <cell r="D213" t="str">
            <v>○</v>
          </cell>
          <cell r="E213" t="str">
            <v>-</v>
          </cell>
          <cell r="F213">
            <v>4589939994452</v>
          </cell>
        </row>
        <row r="214">
          <cell r="A214">
            <v>982140073</v>
          </cell>
          <cell r="B214" t="str">
            <v>▲ＰＧ　ミル　ブランケット　ライトブラウン</v>
          </cell>
          <cell r="C214">
            <v>5800</v>
          </cell>
          <cell r="D214" t="str">
            <v>○</v>
          </cell>
          <cell r="E214" t="str">
            <v>-</v>
          </cell>
          <cell r="F214">
            <v>4589939994407</v>
          </cell>
        </row>
        <row r="215">
          <cell r="A215">
            <v>982140074</v>
          </cell>
          <cell r="B215" t="str">
            <v>▲ＰＧ　ミル　ブランケット　オリーブカーキ</v>
          </cell>
          <cell r="C215">
            <v>5800</v>
          </cell>
          <cell r="D215" t="str">
            <v>○</v>
          </cell>
          <cell r="E215" t="str">
            <v>-</v>
          </cell>
          <cell r="F215">
            <v>4589939994414</v>
          </cell>
        </row>
        <row r="216">
          <cell r="A216">
            <v>982140075</v>
          </cell>
          <cell r="B216" t="str">
            <v>▲ＰＧ　ミル　ブランケット　グレー</v>
          </cell>
          <cell r="C216">
            <v>5800</v>
          </cell>
          <cell r="D216" t="str">
            <v>○</v>
          </cell>
          <cell r="E216" t="str">
            <v>-</v>
          </cell>
          <cell r="F216">
            <v>4589939994421</v>
          </cell>
        </row>
        <row r="217">
          <cell r="A217">
            <v>982140076</v>
          </cell>
          <cell r="B217" t="str">
            <v>ＰＧトゥーゴーラグ　タイガー</v>
          </cell>
          <cell r="C217">
            <v>9000</v>
          </cell>
          <cell r="D217" t="str">
            <v>○</v>
          </cell>
          <cell r="E217" t="str">
            <v>-</v>
          </cell>
          <cell r="F217">
            <v>4589939994469</v>
          </cell>
        </row>
        <row r="218">
          <cell r="A218">
            <v>982140077</v>
          </cell>
          <cell r="B218" t="str">
            <v>ＰＧトゥーゴーマット　タイガー</v>
          </cell>
          <cell r="C218">
            <v>2700</v>
          </cell>
          <cell r="D218" t="str">
            <v>○</v>
          </cell>
          <cell r="E218" t="str">
            <v>-</v>
          </cell>
          <cell r="F218">
            <v>4589939994476</v>
          </cell>
        </row>
        <row r="219">
          <cell r="A219">
            <v>982140078</v>
          </cell>
          <cell r="B219" t="str">
            <v>▲ＰＧ　トゥーゴースローケット　ニュースクール</v>
          </cell>
          <cell r="C219">
            <v>5800</v>
          </cell>
          <cell r="D219" t="str">
            <v>×</v>
          </cell>
          <cell r="E219" t="str">
            <v>廃番</v>
          </cell>
          <cell r="F219">
            <v>4589939994698</v>
          </cell>
        </row>
        <row r="220">
          <cell r="A220">
            <v>982140079</v>
          </cell>
          <cell r="B220" t="str">
            <v>▲ＰＧ　トゥーゴースローケット　キャンプブラック</v>
          </cell>
          <cell r="C220">
            <v>5800</v>
          </cell>
          <cell r="D220" t="str">
            <v>×</v>
          </cell>
          <cell r="E220" t="str">
            <v>廃番</v>
          </cell>
          <cell r="F220">
            <v>4589939994704</v>
          </cell>
        </row>
        <row r="221">
          <cell r="A221">
            <v>982140080</v>
          </cell>
          <cell r="B221" t="str">
            <v>▲ＰＧ　トゥーゴースローケット　ライオン</v>
          </cell>
          <cell r="C221">
            <v>5800</v>
          </cell>
          <cell r="D221" t="str">
            <v>△</v>
          </cell>
          <cell r="E221" t="str">
            <v>在庫限りで廃番</v>
          </cell>
          <cell r="F221">
            <v>4589939994711</v>
          </cell>
        </row>
        <row r="222">
          <cell r="A222">
            <v>982140081</v>
          </cell>
          <cell r="B222" t="str">
            <v>ＰＧ　トゥーゴースローケット　タイガー</v>
          </cell>
          <cell r="C222">
            <v>5800</v>
          </cell>
          <cell r="D222" t="str">
            <v>※</v>
          </cell>
          <cell r="E222" t="str">
            <v>5月2日頃入荷予定</v>
          </cell>
          <cell r="F222">
            <v>4589939994728</v>
          </cell>
        </row>
        <row r="223">
          <cell r="A223">
            <v>982140082</v>
          </cell>
          <cell r="B223" t="str">
            <v>▲ＰＧ　ワックスドキャンバス　ポーチ　ブラウン</v>
          </cell>
          <cell r="C223">
            <v>1800</v>
          </cell>
          <cell r="D223" t="str">
            <v>×</v>
          </cell>
          <cell r="E223" t="str">
            <v>廃番</v>
          </cell>
          <cell r="F223">
            <v>4589939994827</v>
          </cell>
        </row>
        <row r="224">
          <cell r="A224">
            <v>982140083</v>
          </cell>
          <cell r="B224" t="str">
            <v>▲ＰＧ　ワックスドキャンバス　ポーチ　グレ－</v>
          </cell>
          <cell r="C224">
            <v>1800</v>
          </cell>
          <cell r="D224" t="str">
            <v>×</v>
          </cell>
          <cell r="E224" t="str">
            <v>廃番</v>
          </cell>
          <cell r="F224">
            <v>4589939994834</v>
          </cell>
        </row>
        <row r="225">
          <cell r="A225">
            <v>982140084</v>
          </cell>
          <cell r="B225" t="str">
            <v>▲ＰＧ　ワックスドキャンバス　ツールバッグ　ボクシーＢＲ</v>
          </cell>
          <cell r="C225">
            <v>4200</v>
          </cell>
          <cell r="D225" t="str">
            <v>×</v>
          </cell>
          <cell r="E225" t="str">
            <v>廃番</v>
          </cell>
          <cell r="F225">
            <v>4589939994841</v>
          </cell>
        </row>
        <row r="226">
          <cell r="A226">
            <v>982140085</v>
          </cell>
          <cell r="B226" t="str">
            <v>▲ＰＧ　ワックスドキャンバス　ツールバッグ　ボクシーＧＹ</v>
          </cell>
          <cell r="C226">
            <v>4200</v>
          </cell>
          <cell r="D226" t="str">
            <v>×</v>
          </cell>
          <cell r="E226" t="str">
            <v>廃番</v>
          </cell>
          <cell r="F226">
            <v>4589939994858</v>
          </cell>
        </row>
        <row r="227">
          <cell r="A227">
            <v>982150001</v>
          </cell>
          <cell r="B227" t="str">
            <v>ＰＧ　ブラスキーホルダー　ウィズビンテーズキー</v>
          </cell>
          <cell r="C227">
            <v>900</v>
          </cell>
          <cell r="D227" t="str">
            <v>○</v>
          </cell>
          <cell r="E227" t="str">
            <v>-</v>
          </cell>
          <cell r="F227">
            <v>4589939992267</v>
          </cell>
        </row>
        <row r="228">
          <cell r="A228">
            <v>982150002</v>
          </cell>
          <cell r="B228" t="str">
            <v>▲ＰＧ　アイアンワゴンＷ／ＨＤバスケット　ロングＯＬ</v>
          </cell>
          <cell r="C228">
            <v>14000</v>
          </cell>
          <cell r="D228" t="str">
            <v>△</v>
          </cell>
          <cell r="E228" t="str">
            <v>-</v>
          </cell>
          <cell r="F228">
            <v>4589939992953</v>
          </cell>
        </row>
        <row r="229">
          <cell r="A229">
            <v>982160001</v>
          </cell>
          <cell r="B229" t="str">
            <v>▲ＰＧ　ブラスペーパーハンガー　Ｓ</v>
          </cell>
          <cell r="C229">
            <v>2200</v>
          </cell>
          <cell r="D229" t="str">
            <v>○</v>
          </cell>
          <cell r="E229" t="str">
            <v>-</v>
          </cell>
          <cell r="F229">
            <v>4589939992380</v>
          </cell>
        </row>
        <row r="230">
          <cell r="A230">
            <v>982160002</v>
          </cell>
          <cell r="B230" t="str">
            <v>▲ＰＧ　ブラスペーパーハンガー　Ｌ</v>
          </cell>
          <cell r="C230">
            <v>2600</v>
          </cell>
          <cell r="D230" t="str">
            <v>○</v>
          </cell>
          <cell r="E230" t="str">
            <v>-</v>
          </cell>
          <cell r="F230">
            <v>4589939992397</v>
          </cell>
        </row>
        <row r="231">
          <cell r="A231">
            <v>982160003</v>
          </cell>
          <cell r="B231" t="str">
            <v>▲ＰＧ　ダブルウォール　フリップトップボトル　３００ｍｌ　Ｂ</v>
          </cell>
          <cell r="C231">
            <v>2000</v>
          </cell>
          <cell r="D231" t="str">
            <v>×</v>
          </cell>
          <cell r="E231" t="str">
            <v>廃番</v>
          </cell>
          <cell r="F231">
            <v>4589939993318</v>
          </cell>
        </row>
        <row r="232">
          <cell r="A232">
            <v>982160004</v>
          </cell>
          <cell r="B232" t="str">
            <v>▲ＰＧ　ダブルウォール　フリップトップボトル　３００ｍｌ　Ｗ</v>
          </cell>
          <cell r="C232">
            <v>2000</v>
          </cell>
          <cell r="D232" t="str">
            <v>×</v>
          </cell>
          <cell r="E232" t="str">
            <v>廃番</v>
          </cell>
          <cell r="F232">
            <v>4589939993325</v>
          </cell>
        </row>
        <row r="233">
          <cell r="A233">
            <v>982160005</v>
          </cell>
          <cell r="B233" t="str">
            <v>▲ＰＧ　ダブルウォール　ショートボトル　２６０ｍｌ　ブラック</v>
          </cell>
          <cell r="C233">
            <v>1800</v>
          </cell>
          <cell r="D233" t="str">
            <v>○</v>
          </cell>
          <cell r="E233" t="str">
            <v>-</v>
          </cell>
          <cell r="F233">
            <v>4589939993332</v>
          </cell>
        </row>
        <row r="234">
          <cell r="A234">
            <v>982160006</v>
          </cell>
          <cell r="B234" t="str">
            <v>▲ＰＧ　ダブルウォール　ショートボトル　２６０ｍｌ　ホワイト</v>
          </cell>
          <cell r="C234">
            <v>1800</v>
          </cell>
          <cell r="D234" t="str">
            <v>○</v>
          </cell>
          <cell r="E234" t="str">
            <v>-</v>
          </cell>
          <cell r="F234">
            <v>4589939993349</v>
          </cell>
        </row>
        <row r="235">
          <cell r="A235">
            <v>982160007</v>
          </cell>
          <cell r="B235" t="str">
            <v>▲ＰＧ　ダブルウォールボトル　５２０ｍｌ　ブラック</v>
          </cell>
          <cell r="C235">
            <v>2200</v>
          </cell>
          <cell r="D235" t="str">
            <v>×</v>
          </cell>
          <cell r="E235" t="str">
            <v>廃番</v>
          </cell>
          <cell r="F235">
            <v>4589939993356</v>
          </cell>
        </row>
        <row r="236">
          <cell r="A236">
            <v>982160008</v>
          </cell>
          <cell r="B236" t="str">
            <v>▲ＰＧ　ダブルウォールボトル　５２０ｍｌ　ホワイト</v>
          </cell>
          <cell r="C236">
            <v>2200</v>
          </cell>
          <cell r="D236" t="str">
            <v>×</v>
          </cell>
          <cell r="E236" t="str">
            <v>廃番</v>
          </cell>
          <cell r="F236">
            <v>4589939993363</v>
          </cell>
        </row>
        <row r="237">
          <cell r="A237">
            <v>982160009</v>
          </cell>
          <cell r="B237" t="str">
            <v>ＰＧ　ブラス　モスキートコイルホルダー</v>
          </cell>
          <cell r="C237">
            <v>3600</v>
          </cell>
          <cell r="D237" t="str">
            <v>○</v>
          </cell>
          <cell r="E237" t="str">
            <v>-</v>
          </cell>
          <cell r="F237">
            <v>4589939993523</v>
          </cell>
        </row>
        <row r="238">
          <cell r="A238">
            <v>982160012</v>
          </cell>
          <cell r="B238" t="str">
            <v>▲ＰＧ　ワックスドキャンバスコンパクトスツールＢＲ</v>
          </cell>
          <cell r="C238">
            <v>3900</v>
          </cell>
          <cell r="D238" t="str">
            <v>△</v>
          </cell>
          <cell r="E238" t="str">
            <v>在庫限りで廃番</v>
          </cell>
          <cell r="F238">
            <v>4589939995282</v>
          </cell>
        </row>
        <row r="239">
          <cell r="A239">
            <v>982160013</v>
          </cell>
          <cell r="B239" t="str">
            <v>▲ＰＧ　ワックスドキャンバスコンパクトスツールＧＹ</v>
          </cell>
          <cell r="C239">
            <v>3900</v>
          </cell>
          <cell r="D239" t="str">
            <v>×</v>
          </cell>
          <cell r="E239" t="str">
            <v>廃番</v>
          </cell>
          <cell r="F239">
            <v>4589939995299</v>
          </cell>
        </row>
        <row r="240">
          <cell r="A240">
            <v>982160014</v>
          </cell>
          <cell r="B240" t="str">
            <v>▲ＰＧ　ソーホース＆ハンガー　ブラック</v>
          </cell>
          <cell r="C240">
            <v>7200</v>
          </cell>
          <cell r="D240" t="str">
            <v>○</v>
          </cell>
          <cell r="E240" t="str">
            <v>-</v>
          </cell>
          <cell r="F240">
            <v>4589939995558</v>
          </cell>
        </row>
        <row r="241">
          <cell r="A241">
            <v>982160015</v>
          </cell>
          <cell r="B241" t="str">
            <v>▲ＰＧ　ソーホース＆ハンガー　オリーブ</v>
          </cell>
          <cell r="C241">
            <v>7200</v>
          </cell>
          <cell r="D241" t="str">
            <v>×</v>
          </cell>
          <cell r="E241" t="str">
            <v>廃番</v>
          </cell>
          <cell r="F241">
            <v>4589939995565</v>
          </cell>
        </row>
        <row r="242">
          <cell r="A242">
            <v>982160018</v>
          </cell>
          <cell r="B242" t="str">
            <v>ＰＧ　インダストリアルフック　ポールハンガー</v>
          </cell>
          <cell r="C242">
            <v>780</v>
          </cell>
          <cell r="D242" t="str">
            <v>○</v>
          </cell>
          <cell r="E242" t="str">
            <v>-</v>
          </cell>
          <cell r="F242">
            <v>4589939995329</v>
          </cell>
        </row>
        <row r="243">
          <cell r="A243">
            <v>982160019</v>
          </cell>
          <cell r="B243" t="str">
            <v>▲ＰＧ　インダストリアルフック　エス－パック２－</v>
          </cell>
          <cell r="C243">
            <v>880</v>
          </cell>
          <cell r="D243" t="str">
            <v>○</v>
          </cell>
          <cell r="E243" t="str">
            <v>-</v>
          </cell>
          <cell r="F243">
            <v>4589939995336</v>
          </cell>
        </row>
        <row r="244">
          <cell r="A244">
            <v>982160020</v>
          </cell>
          <cell r="B244" t="str">
            <v>▲ＰＧ　インダストリアルフック　ロング－パック２－</v>
          </cell>
          <cell r="C244">
            <v>1200</v>
          </cell>
          <cell r="D244" t="str">
            <v>○</v>
          </cell>
          <cell r="E244" t="str">
            <v>-</v>
          </cell>
          <cell r="F244">
            <v>4589939995343</v>
          </cell>
        </row>
        <row r="245">
          <cell r="A245">
            <v>982170001</v>
          </cell>
          <cell r="B245" t="str">
            <v>▲ＰＧ　ハングランプ　ＴＹＰＥ１　オリーブカーキ</v>
          </cell>
          <cell r="C245">
            <v>1400</v>
          </cell>
          <cell r="D245" t="str">
            <v>○</v>
          </cell>
          <cell r="E245" t="str">
            <v>-</v>
          </cell>
          <cell r="F245">
            <v>4589939992311</v>
          </cell>
        </row>
        <row r="246">
          <cell r="A246">
            <v>982170002</v>
          </cell>
          <cell r="B246" t="str">
            <v>▲ＰＧ　ハングランプ　ＴＹＰＥ２　オリーブカーキ</v>
          </cell>
          <cell r="C246">
            <v>1800</v>
          </cell>
          <cell r="D246" t="str">
            <v>○</v>
          </cell>
          <cell r="E246" t="str">
            <v>-</v>
          </cell>
          <cell r="F246">
            <v>4589939992328</v>
          </cell>
        </row>
        <row r="247">
          <cell r="A247">
            <v>982170003</v>
          </cell>
          <cell r="B247" t="str">
            <v>▲ＰＧ　トリパネルソーラーチャージＬＥＤライトＯＬ</v>
          </cell>
          <cell r="C247">
            <v>4500</v>
          </cell>
          <cell r="D247" t="str">
            <v>○</v>
          </cell>
          <cell r="E247" t="str">
            <v>-</v>
          </cell>
          <cell r="F247">
            <v>4589939992366</v>
          </cell>
        </row>
        <row r="248">
          <cell r="A248">
            <v>982170004</v>
          </cell>
          <cell r="B248" t="str">
            <v>▲ＰＧ　ギミックハンガー　ＰＡＣＫ２　ＯＬ　ＫＨ</v>
          </cell>
          <cell r="C248">
            <v>1200</v>
          </cell>
          <cell r="D248" t="str">
            <v>×</v>
          </cell>
          <cell r="E248" t="str">
            <v>廃番</v>
          </cell>
          <cell r="F248">
            <v>4589939992373</v>
          </cell>
        </row>
        <row r="249">
          <cell r="A249">
            <v>982170005</v>
          </cell>
          <cell r="B249" t="str">
            <v>▲ＰＧハングランプリチャージャブルユニットタイプ１</v>
          </cell>
          <cell r="C249">
            <v>3300</v>
          </cell>
          <cell r="D249" t="str">
            <v>×</v>
          </cell>
          <cell r="E249" t="str">
            <v>廃番</v>
          </cell>
          <cell r="F249">
            <v>4589939992779</v>
          </cell>
        </row>
        <row r="250">
          <cell r="A250">
            <v>982170006</v>
          </cell>
          <cell r="B250" t="str">
            <v>▲ＰＧハングランプリチャージャブルユニットタイプ２</v>
          </cell>
          <cell r="C250">
            <v>3200</v>
          </cell>
          <cell r="D250" t="str">
            <v>×</v>
          </cell>
          <cell r="E250" t="str">
            <v>廃番</v>
          </cell>
          <cell r="F250">
            <v>4589939992786</v>
          </cell>
        </row>
        <row r="251">
          <cell r="A251">
            <v>982170007</v>
          </cell>
          <cell r="B251" t="str">
            <v>▲ＰＧ　ウォータープルーフバッグＳ　パック３　グレージュ</v>
          </cell>
          <cell r="C251">
            <v>1200</v>
          </cell>
          <cell r="D251" t="str">
            <v>×</v>
          </cell>
          <cell r="E251" t="str">
            <v>廃番</v>
          </cell>
          <cell r="F251">
            <v>4589939993370</v>
          </cell>
        </row>
        <row r="252">
          <cell r="A252">
            <v>982170008</v>
          </cell>
          <cell r="B252" t="str">
            <v>▲ＰＧ　ウォータープルーフバッグＳ　パック３　ブラック</v>
          </cell>
          <cell r="C252">
            <v>1200</v>
          </cell>
          <cell r="D252" t="str">
            <v>○</v>
          </cell>
          <cell r="E252" t="str">
            <v>-</v>
          </cell>
          <cell r="F252">
            <v>4589939993387</v>
          </cell>
        </row>
        <row r="253">
          <cell r="A253">
            <v>982170009</v>
          </cell>
          <cell r="B253" t="str">
            <v>▲ＰＧ　ウォータープルーフバッグＳ　パック３　ホワイト</v>
          </cell>
          <cell r="C253">
            <v>1200</v>
          </cell>
          <cell r="D253" t="str">
            <v>○</v>
          </cell>
          <cell r="E253" t="str">
            <v>-</v>
          </cell>
          <cell r="F253">
            <v>4589939993394</v>
          </cell>
        </row>
        <row r="254">
          <cell r="A254">
            <v>982170010</v>
          </cell>
          <cell r="B254" t="str">
            <v>▲ＰＧ　ウォータープルーフバッグＭ　パック２グレージュ</v>
          </cell>
          <cell r="C254">
            <v>1300</v>
          </cell>
          <cell r="D254" t="str">
            <v>○</v>
          </cell>
          <cell r="E254" t="str">
            <v>-</v>
          </cell>
          <cell r="F254">
            <v>4589939993400</v>
          </cell>
        </row>
        <row r="255">
          <cell r="A255">
            <v>982170011</v>
          </cell>
          <cell r="B255" t="str">
            <v>▲ＰＧ　ウォータープルーフバッグＭ　パック２　ブラック</v>
          </cell>
          <cell r="C255">
            <v>1300</v>
          </cell>
          <cell r="D255" t="str">
            <v>○</v>
          </cell>
          <cell r="E255" t="str">
            <v>-</v>
          </cell>
          <cell r="F255">
            <v>4589939993417</v>
          </cell>
        </row>
        <row r="256">
          <cell r="A256">
            <v>982170012</v>
          </cell>
          <cell r="B256" t="str">
            <v>▲ＰＧ　ウォータープルーフバッグＭ　パック２　ホワイト</v>
          </cell>
          <cell r="C256">
            <v>1300</v>
          </cell>
          <cell r="D256" t="str">
            <v>○</v>
          </cell>
          <cell r="E256" t="str">
            <v>-</v>
          </cell>
          <cell r="F256">
            <v>4589939993424</v>
          </cell>
        </row>
        <row r="257">
          <cell r="A257">
            <v>982170013</v>
          </cell>
          <cell r="B257" t="str">
            <v>▲ＰＧ　ウォータープルーフバッグＬ　パック２　グレージュ</v>
          </cell>
          <cell r="C257">
            <v>1500</v>
          </cell>
          <cell r="D257" t="str">
            <v>○</v>
          </cell>
          <cell r="E257" t="str">
            <v>-</v>
          </cell>
          <cell r="F257">
            <v>4589939993431</v>
          </cell>
        </row>
        <row r="258">
          <cell r="A258">
            <v>982170014</v>
          </cell>
          <cell r="B258" t="str">
            <v>▲ＰＧ　ウォータープルーフバッグＬ　パック２　ブラック</v>
          </cell>
          <cell r="C258">
            <v>1500</v>
          </cell>
          <cell r="D258" t="str">
            <v>○</v>
          </cell>
          <cell r="E258" t="str">
            <v>-</v>
          </cell>
          <cell r="F258">
            <v>4589939993448</v>
          </cell>
        </row>
        <row r="259">
          <cell r="A259">
            <v>982170015</v>
          </cell>
          <cell r="B259" t="str">
            <v>▲ＰＧ　ウォータープルーフバッグＬ　パック２　ホワイト</v>
          </cell>
          <cell r="C259">
            <v>1500</v>
          </cell>
          <cell r="D259" t="str">
            <v>×</v>
          </cell>
          <cell r="E259" t="str">
            <v>廃番</v>
          </cell>
          <cell r="F259">
            <v>4589939993455</v>
          </cell>
        </row>
        <row r="260">
          <cell r="A260">
            <v>982170016</v>
          </cell>
          <cell r="B260" t="str">
            <v>▲ＰＧ　ハングランプ　ＴＹＰＥ３　サンドベージュ</v>
          </cell>
          <cell r="C260">
            <v>8000</v>
          </cell>
          <cell r="D260" t="str">
            <v>○</v>
          </cell>
          <cell r="E260" t="str">
            <v>-</v>
          </cell>
          <cell r="F260">
            <v>4589939994360</v>
          </cell>
        </row>
        <row r="261">
          <cell r="A261">
            <v>982170017</v>
          </cell>
          <cell r="B261" t="str">
            <v>▲ＰＧ　ハングランプ　ＴＹＰＥ３　ブラック</v>
          </cell>
          <cell r="C261">
            <v>8000</v>
          </cell>
          <cell r="D261" t="str">
            <v>×</v>
          </cell>
          <cell r="E261" t="str">
            <v>廃番</v>
          </cell>
          <cell r="F261">
            <v>4589939994377</v>
          </cell>
        </row>
        <row r="262">
          <cell r="A262">
            <v>982170018</v>
          </cell>
          <cell r="B262" t="str">
            <v>▲ＰＧ　ハングランプ　ＴＹＰＥ３　オリーブカーキ</v>
          </cell>
          <cell r="C262">
            <v>8000</v>
          </cell>
          <cell r="D262" t="str">
            <v>○</v>
          </cell>
          <cell r="E262" t="str">
            <v>-</v>
          </cell>
          <cell r="F262">
            <v>4589939994384</v>
          </cell>
        </row>
        <row r="263">
          <cell r="A263">
            <v>982170019</v>
          </cell>
          <cell r="B263" t="str">
            <v>▲ＰＧ　ハングランプ　ＴＹＰＥ３　ホワイト</v>
          </cell>
          <cell r="C263">
            <v>8000</v>
          </cell>
          <cell r="D263" t="str">
            <v>○</v>
          </cell>
          <cell r="E263" t="str">
            <v>-</v>
          </cell>
          <cell r="F263">
            <v>4589939994391</v>
          </cell>
        </row>
        <row r="264">
          <cell r="A264">
            <v>982170020</v>
          </cell>
          <cell r="B264" t="str">
            <v>▲ＰＧ　ザ　ホテルキーホルダー　サンドベージュ</v>
          </cell>
          <cell r="C264">
            <v>580</v>
          </cell>
          <cell r="D264" t="str">
            <v>○</v>
          </cell>
          <cell r="E264" t="str">
            <v>-</v>
          </cell>
          <cell r="F264">
            <v>4589939994926</v>
          </cell>
        </row>
        <row r="265">
          <cell r="A265">
            <v>982170021</v>
          </cell>
          <cell r="B265" t="str">
            <v>▲ＰＧ　ザ　ホテルキーホルダー　ブラック</v>
          </cell>
          <cell r="C265">
            <v>580</v>
          </cell>
          <cell r="D265" t="str">
            <v>×</v>
          </cell>
          <cell r="E265" t="str">
            <v>廃番</v>
          </cell>
          <cell r="F265">
            <v>4589939994933</v>
          </cell>
        </row>
        <row r="266">
          <cell r="A266">
            <v>982170022</v>
          </cell>
          <cell r="B266" t="str">
            <v>▲ＰＧ　ザ　ホテルキーホルダー　オリーブ</v>
          </cell>
          <cell r="C266">
            <v>580</v>
          </cell>
          <cell r="D266" t="str">
            <v>○</v>
          </cell>
          <cell r="E266" t="str">
            <v>-</v>
          </cell>
          <cell r="F266">
            <v>4589939994940</v>
          </cell>
        </row>
        <row r="267">
          <cell r="A267">
            <v>982170023</v>
          </cell>
          <cell r="B267" t="str">
            <v>▲ＰＧ　ザ　ホテルキーホルダー　ホワイト</v>
          </cell>
          <cell r="C267">
            <v>580</v>
          </cell>
          <cell r="D267" t="str">
            <v>×</v>
          </cell>
          <cell r="E267" t="str">
            <v>廃番</v>
          </cell>
          <cell r="F267">
            <v>4589939994957</v>
          </cell>
        </row>
        <row r="268">
          <cell r="A268">
            <v>982170024</v>
          </cell>
          <cell r="B268" t="str">
            <v>▲ＰＧ　ザ　ホテルキーホルダー　グレー</v>
          </cell>
          <cell r="C268">
            <v>580</v>
          </cell>
          <cell r="D268" t="str">
            <v>×</v>
          </cell>
          <cell r="E268" t="str">
            <v>廃番</v>
          </cell>
          <cell r="F268">
            <v>4589939994964</v>
          </cell>
        </row>
        <row r="269">
          <cell r="A269">
            <v>982190013</v>
          </cell>
          <cell r="B269" t="str">
            <v>▲ＰＧ　ハンギングキーホルダー　オリーブ</v>
          </cell>
          <cell r="C269">
            <v>680</v>
          </cell>
          <cell r="D269" t="str">
            <v>×</v>
          </cell>
          <cell r="E269" t="str">
            <v>廃番</v>
          </cell>
          <cell r="F269">
            <v>4589939992793</v>
          </cell>
        </row>
        <row r="270">
          <cell r="A270">
            <v>982240001</v>
          </cell>
          <cell r="B270" t="str">
            <v>※ＰＧ　ワックスドキャンバス　ウォールポケット　Ｓ　ブラウン</v>
          </cell>
          <cell r="C270">
            <v>3600</v>
          </cell>
          <cell r="D270" t="str">
            <v>×</v>
          </cell>
          <cell r="E270" t="str">
            <v>廃番</v>
          </cell>
          <cell r="F270">
            <v>4589939996067</v>
          </cell>
        </row>
        <row r="271">
          <cell r="A271">
            <v>982240002</v>
          </cell>
          <cell r="B271" t="str">
            <v>※ＰＧ　ワックスドキャンバス　ウォールポケット　Ｓ　グレー</v>
          </cell>
          <cell r="C271">
            <v>3600</v>
          </cell>
          <cell r="D271" t="str">
            <v>×</v>
          </cell>
          <cell r="E271" t="str">
            <v>廃番</v>
          </cell>
          <cell r="F271">
            <v>4589939996074</v>
          </cell>
        </row>
        <row r="272">
          <cell r="A272">
            <v>982240003</v>
          </cell>
          <cell r="B272" t="str">
            <v>▲ＰＧ　ワックスドキャンバス　ウォールポケット　Ｌ　ブラウン</v>
          </cell>
          <cell r="C272">
            <v>5400</v>
          </cell>
          <cell r="D272" t="str">
            <v>△</v>
          </cell>
          <cell r="E272" t="str">
            <v>在庫限りで廃番</v>
          </cell>
          <cell r="F272">
            <v>4589939996081</v>
          </cell>
        </row>
        <row r="273">
          <cell r="A273">
            <v>982240004</v>
          </cell>
          <cell r="B273" t="str">
            <v>▲ＰＧ　ワックスドキャンバス　ウォールポケット　Ｌ　グレー</v>
          </cell>
          <cell r="C273">
            <v>5400</v>
          </cell>
          <cell r="D273" t="str">
            <v>×</v>
          </cell>
          <cell r="E273" t="str">
            <v>廃番</v>
          </cell>
          <cell r="F273">
            <v>4589939996098</v>
          </cell>
        </row>
        <row r="274">
          <cell r="A274">
            <v>982240005</v>
          </cell>
          <cell r="B274" t="str">
            <v>▲ＰＧ　ワックスドキャンバス　アンモツールボックス　ブラウン</v>
          </cell>
          <cell r="C274">
            <v>4800</v>
          </cell>
          <cell r="D274" t="str">
            <v>×</v>
          </cell>
          <cell r="E274" t="str">
            <v>廃番</v>
          </cell>
          <cell r="F274">
            <v>4589939996104</v>
          </cell>
        </row>
        <row r="275">
          <cell r="A275">
            <v>982240006</v>
          </cell>
          <cell r="B275" t="str">
            <v>▲ＰＧ　ワックスドキャンバス　アンモツールボックス　グレー</v>
          </cell>
          <cell r="C275">
            <v>4800</v>
          </cell>
          <cell r="D275" t="str">
            <v>×</v>
          </cell>
          <cell r="E275" t="str">
            <v>廃番</v>
          </cell>
          <cell r="F275">
            <v>4589939996111</v>
          </cell>
        </row>
        <row r="276">
          <cell r="A276">
            <v>982240007</v>
          </cell>
          <cell r="B276" t="str">
            <v>▲ＰＧ［ＬＯＷ］ヘビーデューティーバスケット　ロー　サンドベージュ　※ﾛｯﾄ12/ｱｿｰﾄ〇</v>
          </cell>
          <cell r="C276">
            <v>1600</v>
          </cell>
          <cell r="D276" t="str">
            <v>×</v>
          </cell>
          <cell r="E276" t="str">
            <v>廃番</v>
          </cell>
          <cell r="F276">
            <v>4589939996319</v>
          </cell>
        </row>
        <row r="277">
          <cell r="A277">
            <v>982240008</v>
          </cell>
          <cell r="B277" t="str">
            <v>▲ＰＧ［ＬＯＷ］ヘビーデューティーバスケット　ロー　チャコールブラック　※ﾛｯﾄ12/ｱｿｰﾄ〇</v>
          </cell>
          <cell r="C277">
            <v>1600</v>
          </cell>
          <cell r="D277" t="str">
            <v>×</v>
          </cell>
          <cell r="E277" t="str">
            <v>廃番</v>
          </cell>
          <cell r="F277">
            <v>4589939996326</v>
          </cell>
        </row>
        <row r="278">
          <cell r="A278">
            <v>982240009</v>
          </cell>
          <cell r="B278" t="str">
            <v>▲ＰＧ［ＬＯＷ］ヘビーデューティーバスケット　ロー　オリーブ　※ﾛｯﾄ12/ｱｿｰﾄ〇</v>
          </cell>
          <cell r="C278">
            <v>1600</v>
          </cell>
          <cell r="D278" t="str">
            <v>○</v>
          </cell>
          <cell r="E278" t="str">
            <v>-</v>
          </cell>
          <cell r="F278">
            <v>4589939996333</v>
          </cell>
        </row>
        <row r="279">
          <cell r="A279">
            <v>982240010</v>
          </cell>
          <cell r="B279" t="str">
            <v>▲ＰＧ［ＬＯＷ］ヘビーデューティーバスケット　ロー　ダルホワイト　※ﾛｯﾄ12/ｱｿｰﾄ〇</v>
          </cell>
          <cell r="C279">
            <v>1600</v>
          </cell>
          <cell r="D279" t="str">
            <v>○</v>
          </cell>
          <cell r="E279" t="str">
            <v>-</v>
          </cell>
          <cell r="F279">
            <v>4589939996340</v>
          </cell>
        </row>
        <row r="280">
          <cell r="A280">
            <v>982240011</v>
          </cell>
          <cell r="B280" t="str">
            <v>ＰＧトゥーゴーマット　ロング　タイガー</v>
          </cell>
          <cell r="C280">
            <v>4800</v>
          </cell>
          <cell r="D280" t="str">
            <v>○</v>
          </cell>
          <cell r="E280" t="str">
            <v>-</v>
          </cell>
          <cell r="F280">
            <v>4589939996357</v>
          </cell>
        </row>
        <row r="281">
          <cell r="A281">
            <v>982240012</v>
          </cell>
          <cell r="B281" t="str">
            <v>▲ＰＧトゥーゴーマット　ロング　ネイティブベージュ</v>
          </cell>
          <cell r="C281">
            <v>4800</v>
          </cell>
          <cell r="D281" t="str">
            <v>△</v>
          </cell>
          <cell r="E281" t="str">
            <v>在庫限りで廃番</v>
          </cell>
          <cell r="F281">
            <v>4589939996364</v>
          </cell>
        </row>
        <row r="282">
          <cell r="A282">
            <v>982240013</v>
          </cell>
          <cell r="B282" t="str">
            <v>▲ＰＧトゥーゴーマット　ロング　トライブブラック</v>
          </cell>
          <cell r="C282">
            <v>4800</v>
          </cell>
          <cell r="D282" t="str">
            <v>×</v>
          </cell>
          <cell r="E282" t="str">
            <v>廃番</v>
          </cell>
          <cell r="F282">
            <v>4589939996371</v>
          </cell>
        </row>
        <row r="283">
          <cell r="A283">
            <v>982240014</v>
          </cell>
          <cell r="B283" t="str">
            <v>▲ＰＧトゥーゴーマット　ロング　ネイティブネイビー</v>
          </cell>
          <cell r="C283">
            <v>4800</v>
          </cell>
          <cell r="D283" t="str">
            <v>○</v>
          </cell>
          <cell r="E283" t="str">
            <v>-</v>
          </cell>
          <cell r="F283">
            <v>4589939996388</v>
          </cell>
        </row>
        <row r="284">
          <cell r="A284">
            <v>982240015</v>
          </cell>
          <cell r="B284" t="str">
            <v>▲ＰＧ　フィールドバッグ　フォー　ＨＤバスケット　ウルフカモ</v>
          </cell>
          <cell r="C284">
            <v>4500</v>
          </cell>
          <cell r="D284" t="str">
            <v>×</v>
          </cell>
          <cell r="E284" t="str">
            <v>廃番</v>
          </cell>
          <cell r="F284">
            <v>4589939997224</v>
          </cell>
        </row>
        <row r="285">
          <cell r="A285">
            <v>982240016</v>
          </cell>
          <cell r="B285" t="str">
            <v>▲ＰＧ　フィールドバッグ　フォー　ＨＤバスケット　ＢＫカモ</v>
          </cell>
          <cell r="C285">
            <v>4500</v>
          </cell>
          <cell r="D285" t="str">
            <v>×</v>
          </cell>
          <cell r="E285" t="str">
            <v>廃番</v>
          </cell>
          <cell r="F285">
            <v>4589939997231</v>
          </cell>
        </row>
        <row r="286">
          <cell r="A286">
            <v>982240017</v>
          </cell>
          <cell r="B286" t="str">
            <v>▲ＰＧフィールドバッグフォー　ＨＤバスケット　ロングＷカモ</v>
          </cell>
          <cell r="C286">
            <v>3600</v>
          </cell>
          <cell r="D286" t="str">
            <v>×</v>
          </cell>
          <cell r="E286" t="str">
            <v>廃番</v>
          </cell>
          <cell r="F286">
            <v>4589939997248</v>
          </cell>
        </row>
        <row r="287">
          <cell r="A287">
            <v>982240018</v>
          </cell>
          <cell r="B287" t="str">
            <v>▲ＰＧフィールドバッグフォー　ＨＤバスケット　ロングＢＫカモ</v>
          </cell>
          <cell r="C287">
            <v>3600</v>
          </cell>
          <cell r="D287" t="str">
            <v>×</v>
          </cell>
          <cell r="E287" t="str">
            <v>廃番</v>
          </cell>
          <cell r="F287">
            <v>4589939997255</v>
          </cell>
        </row>
        <row r="288">
          <cell r="A288">
            <v>982240019</v>
          </cell>
          <cell r="B288" t="str">
            <v>▲▼ＰＧ　パッカブル　コーデュロイバッグ　ベージュ</v>
          </cell>
          <cell r="C288">
            <v>2400</v>
          </cell>
          <cell r="D288" t="str">
            <v>△</v>
          </cell>
          <cell r="E288" t="str">
            <v>在庫限りで廃番</v>
          </cell>
          <cell r="F288">
            <v>4589939997651</v>
          </cell>
        </row>
        <row r="289">
          <cell r="A289">
            <v>982240020</v>
          </cell>
          <cell r="B289" t="str">
            <v>▲ＰＧ　ユーティリティートートバッグ　ブラック</v>
          </cell>
          <cell r="C289">
            <v>4200</v>
          </cell>
          <cell r="D289" t="str">
            <v>×</v>
          </cell>
          <cell r="E289" t="str">
            <v>廃番</v>
          </cell>
          <cell r="F289">
            <v>4589939997965</v>
          </cell>
        </row>
        <row r="290">
          <cell r="A290">
            <v>982240021</v>
          </cell>
          <cell r="B290" t="str">
            <v>▲ＰＧ　ユーティリティートートバッグ　オリーブブラウン</v>
          </cell>
          <cell r="C290">
            <v>4200</v>
          </cell>
          <cell r="D290" t="str">
            <v>×</v>
          </cell>
          <cell r="E290" t="str">
            <v>廃番</v>
          </cell>
          <cell r="F290">
            <v>4589939997972</v>
          </cell>
        </row>
        <row r="291">
          <cell r="A291">
            <v>982240022</v>
          </cell>
          <cell r="B291" t="str">
            <v>▲ＰＧ　チェアカバーブランケット　ウルフブラウン×グレー</v>
          </cell>
          <cell r="C291">
            <v>5900</v>
          </cell>
          <cell r="D291" t="str">
            <v>○</v>
          </cell>
          <cell r="E291" t="str">
            <v>-</v>
          </cell>
          <cell r="F291">
            <v>4589939998122</v>
          </cell>
        </row>
        <row r="292">
          <cell r="A292">
            <v>982240023</v>
          </cell>
          <cell r="B292" t="str">
            <v>▲ＰＧ　チェアカバーブランケット　ブラック×ブラウン</v>
          </cell>
          <cell r="C292">
            <v>5900</v>
          </cell>
          <cell r="D292" t="str">
            <v>○</v>
          </cell>
          <cell r="E292" t="str">
            <v>-</v>
          </cell>
          <cell r="F292">
            <v>4589939998139</v>
          </cell>
        </row>
        <row r="293">
          <cell r="A293">
            <v>982240024</v>
          </cell>
          <cell r="B293" t="str">
            <v>▲ＰＧ　スパイス＆ティッシュバッグ　ウルフカモ</v>
          </cell>
          <cell r="C293">
            <v>3600</v>
          </cell>
          <cell r="D293" t="str">
            <v>×</v>
          </cell>
          <cell r="E293" t="str">
            <v>廃番</v>
          </cell>
          <cell r="F293">
            <v>4589939998108</v>
          </cell>
        </row>
        <row r="294">
          <cell r="A294">
            <v>982240025</v>
          </cell>
          <cell r="B294" t="str">
            <v>▲ＰＧ　スパイス＆ティッシュバッグ　ブラックカモ</v>
          </cell>
          <cell r="C294">
            <v>3600</v>
          </cell>
          <cell r="D294" t="str">
            <v>×</v>
          </cell>
          <cell r="E294" t="str">
            <v>廃番</v>
          </cell>
          <cell r="F294">
            <v>4589939998115</v>
          </cell>
        </row>
        <row r="295">
          <cell r="A295">
            <v>982240026</v>
          </cell>
          <cell r="B295" t="str">
            <v>▲ＰＧ　スタックイット　サンドベージュ</v>
          </cell>
          <cell r="C295">
            <v>4900</v>
          </cell>
          <cell r="D295" t="str">
            <v>○</v>
          </cell>
          <cell r="E295" t="str">
            <v>-</v>
          </cell>
          <cell r="F295">
            <v>4589939998320</v>
          </cell>
        </row>
        <row r="296">
          <cell r="A296">
            <v>982240027</v>
          </cell>
          <cell r="B296" t="str">
            <v>▲ＰＧ　スタックイット　チャコールグレー</v>
          </cell>
          <cell r="C296">
            <v>4900</v>
          </cell>
          <cell r="D296" t="str">
            <v>○</v>
          </cell>
          <cell r="E296" t="str">
            <v>-</v>
          </cell>
          <cell r="F296">
            <v>4589939998337</v>
          </cell>
        </row>
        <row r="297">
          <cell r="A297">
            <v>982240028</v>
          </cell>
          <cell r="B297" t="str">
            <v>▲ＰＧ　スタックイット　オリーブ</v>
          </cell>
          <cell r="C297">
            <v>4900</v>
          </cell>
          <cell r="D297" t="str">
            <v>△</v>
          </cell>
          <cell r="E297" t="str">
            <v>在庫限りで廃番</v>
          </cell>
          <cell r="F297">
            <v>4589939998344</v>
          </cell>
        </row>
        <row r="298">
          <cell r="A298">
            <v>982260001</v>
          </cell>
          <cell r="B298" t="str">
            <v>▲ＰＧ　ユニバーサルクリップ　サンドベージュ</v>
          </cell>
          <cell r="C298">
            <v>680</v>
          </cell>
          <cell r="D298" t="str">
            <v>×</v>
          </cell>
          <cell r="E298" t="str">
            <v>廃番</v>
          </cell>
          <cell r="F298">
            <v>4589939995725</v>
          </cell>
        </row>
        <row r="299">
          <cell r="A299">
            <v>982260002</v>
          </cell>
          <cell r="B299" t="str">
            <v>※ＰＧ　ユニバーサルクリップ　ブラック</v>
          </cell>
          <cell r="C299">
            <v>680</v>
          </cell>
          <cell r="D299" t="str">
            <v>×</v>
          </cell>
          <cell r="E299" t="str">
            <v>廃番</v>
          </cell>
          <cell r="F299">
            <v>4589939995732</v>
          </cell>
        </row>
        <row r="300">
          <cell r="A300">
            <v>982260003</v>
          </cell>
          <cell r="B300" t="str">
            <v>▲ＰＧ　ユニバーサルクリップ　オリーブカーキ</v>
          </cell>
          <cell r="C300">
            <v>680</v>
          </cell>
          <cell r="D300" t="str">
            <v>×</v>
          </cell>
          <cell r="E300" t="str">
            <v>廃番</v>
          </cell>
          <cell r="F300">
            <v>4589939995749</v>
          </cell>
        </row>
        <row r="301">
          <cell r="A301">
            <v>982260004</v>
          </cell>
          <cell r="B301" t="str">
            <v>▲ＰＧ　ユニバーサルクリップ　ホワイト</v>
          </cell>
          <cell r="C301">
            <v>680</v>
          </cell>
          <cell r="D301" t="str">
            <v>×</v>
          </cell>
          <cell r="E301" t="str">
            <v>廃番</v>
          </cell>
          <cell r="F301">
            <v>4589939995756</v>
          </cell>
        </row>
        <row r="302">
          <cell r="A302">
            <v>982260005</v>
          </cell>
          <cell r="B302" t="str">
            <v>▲ＰＧ　ユニバーサルクリップ　シルバー</v>
          </cell>
          <cell r="C302">
            <v>680</v>
          </cell>
          <cell r="D302" t="str">
            <v>×</v>
          </cell>
          <cell r="E302" t="str">
            <v>廃番</v>
          </cell>
          <cell r="F302">
            <v>4589939995763</v>
          </cell>
        </row>
        <row r="303">
          <cell r="A303">
            <v>982260007</v>
          </cell>
          <cell r="B303" t="str">
            <v>▲ＰＧ　アイアンハンガーラック</v>
          </cell>
          <cell r="C303">
            <v>15800</v>
          </cell>
          <cell r="D303" t="str">
            <v>×</v>
          </cell>
          <cell r="E303" t="str">
            <v>廃番</v>
          </cell>
          <cell r="F303">
            <v>4589939995831</v>
          </cell>
        </row>
        <row r="304">
          <cell r="A304">
            <v>982260008</v>
          </cell>
          <cell r="B304" t="str">
            <v>▲ＰＧ　ビスファム　ウォールクロック　ブラック</v>
          </cell>
          <cell r="C304">
            <v>5400</v>
          </cell>
          <cell r="D304" t="str">
            <v>△</v>
          </cell>
          <cell r="E304" t="str">
            <v>在庫限りで廃番</v>
          </cell>
          <cell r="F304">
            <v>4589939996128</v>
          </cell>
        </row>
        <row r="305">
          <cell r="A305">
            <v>982260009</v>
          </cell>
          <cell r="B305" t="str">
            <v>▲ＰＧ　ビスファム　ウォールクロック　サックスブルー</v>
          </cell>
          <cell r="C305">
            <v>5400</v>
          </cell>
          <cell r="D305" t="str">
            <v>×</v>
          </cell>
          <cell r="E305" t="str">
            <v>廃番</v>
          </cell>
          <cell r="F305">
            <v>4589939996135</v>
          </cell>
        </row>
        <row r="306">
          <cell r="A306">
            <v>982260010</v>
          </cell>
          <cell r="B306" t="str">
            <v>▲ＰＧ　ビスファム　ウォールクロック　シルバー</v>
          </cell>
          <cell r="C306">
            <v>5400</v>
          </cell>
          <cell r="D306" t="str">
            <v>×</v>
          </cell>
          <cell r="E306" t="str">
            <v>廃番</v>
          </cell>
          <cell r="F306">
            <v>4589939996142</v>
          </cell>
        </row>
        <row r="307">
          <cell r="A307">
            <v>982260011</v>
          </cell>
          <cell r="B307" t="str">
            <v>▲ＰＧ　インダストリアル　コーヒードリッパースタンド</v>
          </cell>
          <cell r="C307">
            <v>3800</v>
          </cell>
          <cell r="D307" t="str">
            <v>○</v>
          </cell>
          <cell r="E307" t="str">
            <v>-</v>
          </cell>
          <cell r="F307">
            <v>4589939996883</v>
          </cell>
        </row>
        <row r="308">
          <cell r="A308">
            <v>982260013</v>
          </cell>
          <cell r="B308" t="str">
            <v>▲ＰＧ　インダストリアル　アイアンシェード</v>
          </cell>
          <cell r="C308">
            <v>3800</v>
          </cell>
          <cell r="D308" t="str">
            <v>×</v>
          </cell>
          <cell r="E308" t="str">
            <v>廃番</v>
          </cell>
          <cell r="F308">
            <v>4589939997262</v>
          </cell>
        </row>
        <row r="309">
          <cell r="A309">
            <v>982260014</v>
          </cell>
          <cell r="B309" t="str">
            <v>ＰＧ　インダストリアル　トレー　オーバル</v>
          </cell>
          <cell r="C309">
            <v>1200</v>
          </cell>
          <cell r="D309" t="str">
            <v>○</v>
          </cell>
          <cell r="E309" t="str">
            <v>-</v>
          </cell>
          <cell r="F309">
            <v>4589939997279</v>
          </cell>
        </row>
        <row r="310">
          <cell r="A310">
            <v>982260015</v>
          </cell>
          <cell r="B310" t="str">
            <v>ＰＧ　インダストリアル　トレー　レクト</v>
          </cell>
          <cell r="C310">
            <v>1400</v>
          </cell>
          <cell r="D310" t="str">
            <v>○</v>
          </cell>
          <cell r="E310" t="str">
            <v>-</v>
          </cell>
          <cell r="F310">
            <v>4589939997286</v>
          </cell>
        </row>
        <row r="311">
          <cell r="A311">
            <v>982260016</v>
          </cell>
          <cell r="B311" t="str">
            <v>▲ＰＧ　インダストリアル　ウォールハングスタンド</v>
          </cell>
          <cell r="C311">
            <v>2000</v>
          </cell>
          <cell r="D311" t="str">
            <v>×</v>
          </cell>
          <cell r="E311" t="str">
            <v>廃番</v>
          </cell>
          <cell r="F311">
            <v>4589939997293</v>
          </cell>
        </row>
        <row r="312">
          <cell r="A312">
            <v>982260017</v>
          </cell>
          <cell r="B312" t="str">
            <v>ＰＧ　インダストリアル　タオル＆ペーパーハンガー</v>
          </cell>
          <cell r="C312">
            <v>1800</v>
          </cell>
          <cell r="D312" t="str">
            <v>○</v>
          </cell>
          <cell r="E312" t="str">
            <v>-</v>
          </cell>
          <cell r="F312">
            <v>4589939997309</v>
          </cell>
        </row>
        <row r="313">
          <cell r="A313">
            <v>982260018</v>
          </cell>
          <cell r="B313" t="str">
            <v>▲ＰＧ　インダストリアル　ウォールフック</v>
          </cell>
          <cell r="C313">
            <v>1000</v>
          </cell>
          <cell r="D313" t="str">
            <v>×</v>
          </cell>
          <cell r="E313" t="str">
            <v>廃番</v>
          </cell>
          <cell r="F313">
            <v>4589939997316</v>
          </cell>
        </row>
        <row r="314">
          <cell r="A314">
            <v>982260020</v>
          </cell>
          <cell r="B314" t="str">
            <v>▲ＰＧ　ペダルラビッシュビン　５リッター　ダルベージュ</v>
          </cell>
          <cell r="C314">
            <v>3600</v>
          </cell>
          <cell r="D314" t="str">
            <v>×</v>
          </cell>
          <cell r="E314" t="str">
            <v>廃番</v>
          </cell>
          <cell r="F314">
            <v>4589939996852</v>
          </cell>
        </row>
        <row r="315">
          <cell r="A315">
            <v>982260021</v>
          </cell>
          <cell r="B315" t="str">
            <v>▲ＰＧ　ペダルラビッシュビン　５リッター　オリーブ</v>
          </cell>
          <cell r="C315">
            <v>3600</v>
          </cell>
          <cell r="D315" t="str">
            <v>△</v>
          </cell>
          <cell r="E315" t="str">
            <v>在庫限りで廃番</v>
          </cell>
          <cell r="F315">
            <v>4589939996869</v>
          </cell>
        </row>
        <row r="316">
          <cell r="A316">
            <v>982260022</v>
          </cell>
          <cell r="B316" t="str">
            <v>▲ＰＧ　ペダルラビッシュビン　５リッター　チャコールグレー</v>
          </cell>
          <cell r="C316">
            <v>3600</v>
          </cell>
          <cell r="D316" t="str">
            <v>×</v>
          </cell>
          <cell r="E316" t="str">
            <v>廃番</v>
          </cell>
          <cell r="F316">
            <v>4589939996876</v>
          </cell>
        </row>
        <row r="317">
          <cell r="A317">
            <v>982260023</v>
          </cell>
          <cell r="B317" t="str">
            <v>※ＰＧ　ＷＣ　ローバーチェア　ロー　ＢＲ</v>
          </cell>
          <cell r="C317">
            <v>13500</v>
          </cell>
          <cell r="D317" t="str">
            <v>×</v>
          </cell>
          <cell r="E317" t="str">
            <v>廃番</v>
          </cell>
          <cell r="F317">
            <v>4589939997460</v>
          </cell>
        </row>
        <row r="318">
          <cell r="A318">
            <v>982260024</v>
          </cell>
          <cell r="B318" t="str">
            <v>※ＰＧ　ＷＣ　　ローバーチェア　ロー　ＧＹ</v>
          </cell>
          <cell r="C318">
            <v>13500</v>
          </cell>
          <cell r="D318" t="str">
            <v>×</v>
          </cell>
          <cell r="E318" t="str">
            <v>廃番</v>
          </cell>
          <cell r="F318">
            <v>4589939997477</v>
          </cell>
        </row>
        <row r="319">
          <cell r="A319">
            <v>982260025</v>
          </cell>
          <cell r="B319" t="str">
            <v>▲ＰＧ　ＷＣ　　ローバーチェア　ハイ　ＢＲ</v>
          </cell>
          <cell r="C319">
            <v>13800</v>
          </cell>
          <cell r="D319" t="str">
            <v>○</v>
          </cell>
          <cell r="E319" t="str">
            <v>-</v>
          </cell>
          <cell r="F319">
            <v>4589939997484</v>
          </cell>
        </row>
        <row r="320">
          <cell r="A320">
            <v>982260026</v>
          </cell>
          <cell r="B320" t="str">
            <v>▲ＰＧ　ＷＣ　　ローバーチェア　ハイ　ＧＹ</v>
          </cell>
          <cell r="C320">
            <v>13800</v>
          </cell>
          <cell r="D320" t="str">
            <v>△</v>
          </cell>
          <cell r="E320" t="str">
            <v>在庫限りで廃番</v>
          </cell>
          <cell r="F320">
            <v>4589939997491</v>
          </cell>
        </row>
        <row r="321">
          <cell r="A321">
            <v>982260028</v>
          </cell>
          <cell r="B321" t="str">
            <v>▲ＰＧ　トリポッド　テーブル＆ハンガー</v>
          </cell>
          <cell r="C321">
            <v>9800</v>
          </cell>
          <cell r="D321" t="str">
            <v>○</v>
          </cell>
          <cell r="E321" t="str">
            <v>-</v>
          </cell>
          <cell r="F321">
            <v>4589939998153</v>
          </cell>
        </row>
        <row r="322">
          <cell r="A322">
            <v>982260029</v>
          </cell>
          <cell r="B322" t="str">
            <v>▲ＰＧ　ハングランプタイプフォー</v>
          </cell>
          <cell r="C322">
            <v>5800</v>
          </cell>
          <cell r="D322" t="str">
            <v>○</v>
          </cell>
          <cell r="E322" t="str">
            <v>-</v>
          </cell>
          <cell r="F322">
            <v>4589939998146</v>
          </cell>
        </row>
        <row r="323">
          <cell r="A323">
            <v>982270001</v>
          </cell>
          <cell r="B323" t="str">
            <v>▲ＰＧ　ユニバーサルクリップボード　Ａ４　サンドベージュ</v>
          </cell>
          <cell r="C323">
            <v>1400</v>
          </cell>
          <cell r="D323" t="str">
            <v>×</v>
          </cell>
          <cell r="E323" t="str">
            <v>廃番</v>
          </cell>
          <cell r="F323">
            <v>4589939995787</v>
          </cell>
        </row>
        <row r="324">
          <cell r="A324">
            <v>982270002</v>
          </cell>
          <cell r="B324" t="str">
            <v>▲ＰＧ　ユニバーサルクリップボード　Ａ４　ブラック</v>
          </cell>
          <cell r="C324">
            <v>1400</v>
          </cell>
          <cell r="D324" t="str">
            <v>×</v>
          </cell>
          <cell r="E324" t="str">
            <v>廃番</v>
          </cell>
          <cell r="F324">
            <v>4589939995794</v>
          </cell>
        </row>
        <row r="325">
          <cell r="A325">
            <v>982270003</v>
          </cell>
          <cell r="B325" t="str">
            <v>▲ＰＧ　ユニバーサルクリップボード　Ａ４　オリーブカーキ</v>
          </cell>
          <cell r="C325">
            <v>1400</v>
          </cell>
          <cell r="D325" t="str">
            <v>×</v>
          </cell>
          <cell r="E325" t="str">
            <v>廃番</v>
          </cell>
          <cell r="F325">
            <v>4589939995800</v>
          </cell>
        </row>
        <row r="326">
          <cell r="A326">
            <v>982270004</v>
          </cell>
          <cell r="B326" t="str">
            <v>▲ＰＧ　ユニバーサルクリップボード　Ａ４　ホワイト</v>
          </cell>
          <cell r="C326">
            <v>1400</v>
          </cell>
          <cell r="D326" t="str">
            <v>×</v>
          </cell>
          <cell r="E326" t="str">
            <v>廃番</v>
          </cell>
          <cell r="F326">
            <v>4589939995817</v>
          </cell>
        </row>
        <row r="327">
          <cell r="A327">
            <v>982270006</v>
          </cell>
          <cell r="B327" t="str">
            <v>▲ＰＧ　ハングランプ　ＴＹＰＥ１　サックスブルー</v>
          </cell>
          <cell r="C327">
            <v>1400</v>
          </cell>
          <cell r="D327" t="str">
            <v>○</v>
          </cell>
          <cell r="E327" t="str">
            <v>-</v>
          </cell>
          <cell r="F327">
            <v>4589939995688</v>
          </cell>
        </row>
        <row r="328">
          <cell r="A328">
            <v>982270007</v>
          </cell>
          <cell r="B328" t="str">
            <v>▲ＰＧ　ハングランプ　ＴＹＰＥ２　サックスブルー</v>
          </cell>
          <cell r="C328">
            <v>1800</v>
          </cell>
          <cell r="D328" t="str">
            <v>○</v>
          </cell>
          <cell r="E328" t="str">
            <v>-</v>
          </cell>
          <cell r="F328">
            <v>4589939995695</v>
          </cell>
        </row>
        <row r="329">
          <cell r="A329">
            <v>982270008</v>
          </cell>
          <cell r="B329" t="str">
            <v>▲ＰＧ　モチーフディスペンサー　バス　ＳＢＥ</v>
          </cell>
          <cell r="C329">
            <v>1800</v>
          </cell>
          <cell r="D329" t="str">
            <v>○</v>
          </cell>
          <cell r="E329" t="str">
            <v>-</v>
          </cell>
          <cell r="F329">
            <v>4589939996647</v>
          </cell>
        </row>
        <row r="330">
          <cell r="A330">
            <v>982270009</v>
          </cell>
          <cell r="B330" t="str">
            <v>▲ＰＧ　モチーフディスペンサー　バス　ＯＬ</v>
          </cell>
          <cell r="C330">
            <v>1800</v>
          </cell>
          <cell r="D330" t="str">
            <v>×</v>
          </cell>
          <cell r="E330" t="str">
            <v>廃番</v>
          </cell>
          <cell r="F330">
            <v>4589939996654</v>
          </cell>
        </row>
        <row r="331">
          <cell r="A331">
            <v>982270010</v>
          </cell>
          <cell r="B331" t="str">
            <v>▲ＰＧ　モチーフディスペンサー　バス　ＷＨ</v>
          </cell>
          <cell r="C331">
            <v>1800</v>
          </cell>
          <cell r="D331" t="str">
            <v>×</v>
          </cell>
          <cell r="E331" t="str">
            <v>廃番</v>
          </cell>
          <cell r="F331">
            <v>4589939996661</v>
          </cell>
        </row>
        <row r="332">
          <cell r="A332">
            <v>982270011</v>
          </cell>
          <cell r="B332" t="str">
            <v>▲ＰＧ　モチーフディスペンサー　ランドリー　ＳＢＥ</v>
          </cell>
          <cell r="C332">
            <v>1800</v>
          </cell>
          <cell r="D332" t="str">
            <v>×</v>
          </cell>
          <cell r="E332" t="str">
            <v>廃番</v>
          </cell>
          <cell r="F332">
            <v>4589939996678</v>
          </cell>
        </row>
        <row r="333">
          <cell r="A333">
            <v>982270012</v>
          </cell>
          <cell r="B333" t="str">
            <v>▲ＰＧ　モチーフディスペンサー　ランドリー　ＯＬ</v>
          </cell>
          <cell r="C333">
            <v>1800</v>
          </cell>
          <cell r="D333" t="str">
            <v>×</v>
          </cell>
          <cell r="E333" t="str">
            <v>廃番</v>
          </cell>
          <cell r="F333">
            <v>4589939996685</v>
          </cell>
        </row>
        <row r="334">
          <cell r="A334">
            <v>982270013</v>
          </cell>
          <cell r="B334" t="str">
            <v>▲ＰＧ　モチーフディスペンサー　ランドリーＷＨ</v>
          </cell>
          <cell r="C334">
            <v>1800</v>
          </cell>
          <cell r="D334" t="str">
            <v>○</v>
          </cell>
          <cell r="E334" t="str">
            <v>-</v>
          </cell>
          <cell r="F334">
            <v>4589939996692</v>
          </cell>
        </row>
        <row r="335">
          <cell r="A335">
            <v>982270014</v>
          </cell>
          <cell r="B335" t="str">
            <v>▲ＰＧ　モチーフディスペンサー　オーディーソープＳＢＥ</v>
          </cell>
          <cell r="C335">
            <v>1400</v>
          </cell>
          <cell r="D335" t="str">
            <v>○</v>
          </cell>
          <cell r="E335" t="str">
            <v>-</v>
          </cell>
          <cell r="F335">
            <v>4589939996777</v>
          </cell>
        </row>
        <row r="336">
          <cell r="A336">
            <v>982270015</v>
          </cell>
          <cell r="B336" t="str">
            <v>▲ＰＧ　モチーフディスペンサー　オーディーソープ　ＯＬ</v>
          </cell>
          <cell r="C336">
            <v>1400</v>
          </cell>
          <cell r="D336" t="str">
            <v>○</v>
          </cell>
          <cell r="E336" t="str">
            <v>-</v>
          </cell>
          <cell r="F336">
            <v>4589939996784</v>
          </cell>
        </row>
        <row r="337">
          <cell r="A337">
            <v>982270016</v>
          </cell>
          <cell r="B337" t="str">
            <v>▲ＰＧ　モチーフディスペンサー　オーディーソープ　ＷＨ</v>
          </cell>
          <cell r="C337">
            <v>1400</v>
          </cell>
          <cell r="D337" t="str">
            <v>×</v>
          </cell>
          <cell r="E337" t="str">
            <v>廃番</v>
          </cell>
          <cell r="F337">
            <v>4589939996791</v>
          </cell>
        </row>
        <row r="338">
          <cell r="A338">
            <v>982270017</v>
          </cell>
          <cell r="B338" t="str">
            <v>▲ＰＧ　モチーフディスペンサー　オーディースプレー　ＳＢＥ</v>
          </cell>
          <cell r="C338">
            <v>1500</v>
          </cell>
          <cell r="D338" t="str">
            <v>○</v>
          </cell>
          <cell r="E338" t="str">
            <v>-</v>
          </cell>
          <cell r="F338">
            <v>4589939996807</v>
          </cell>
        </row>
        <row r="339">
          <cell r="A339">
            <v>982270018</v>
          </cell>
          <cell r="B339" t="str">
            <v>▲ＰＧ　モチーフディスペンサー　オーディースプレー　ＯＬ</v>
          </cell>
          <cell r="C339">
            <v>1500</v>
          </cell>
          <cell r="D339" t="str">
            <v>○</v>
          </cell>
          <cell r="E339" t="str">
            <v>-</v>
          </cell>
          <cell r="F339">
            <v>4589939996814</v>
          </cell>
        </row>
        <row r="340">
          <cell r="A340">
            <v>982270019</v>
          </cell>
          <cell r="B340" t="str">
            <v>▲ＰＧ　モチーフディスペンサー　オーディースプレー　ＷＨ</v>
          </cell>
          <cell r="C340">
            <v>1500</v>
          </cell>
          <cell r="D340" t="str">
            <v>×</v>
          </cell>
          <cell r="E340" t="str">
            <v>廃番</v>
          </cell>
          <cell r="F340">
            <v>4589939996821</v>
          </cell>
        </row>
        <row r="341">
          <cell r="A341">
            <v>982270022</v>
          </cell>
          <cell r="B341" t="str">
            <v>▲ＰＧ　トリパネルソーラーチャージＬＥＤライト　ＳＢＬ</v>
          </cell>
          <cell r="C341">
            <v>4500</v>
          </cell>
          <cell r="D341" t="str">
            <v>△</v>
          </cell>
          <cell r="E341" t="str">
            <v>在庫限りで廃番</v>
          </cell>
          <cell r="F341">
            <v>4589939997163</v>
          </cell>
        </row>
        <row r="342">
          <cell r="A342">
            <v>982270023</v>
          </cell>
          <cell r="B342" t="str">
            <v>※ＰＧ　アンブレラスタンド　セメント　ブラック</v>
          </cell>
          <cell r="C342">
            <v>4200</v>
          </cell>
          <cell r="D342" t="str">
            <v>×</v>
          </cell>
          <cell r="E342" t="str">
            <v>廃番</v>
          </cell>
          <cell r="F342">
            <v>4589939997989</v>
          </cell>
        </row>
        <row r="343">
          <cell r="A343">
            <v>982270024</v>
          </cell>
          <cell r="B343" t="str">
            <v>※ＰＧ　アンブレラスタンド　セメント　シルバー</v>
          </cell>
          <cell r="C343">
            <v>4200</v>
          </cell>
          <cell r="D343" t="str">
            <v>×</v>
          </cell>
          <cell r="E343" t="str">
            <v>廃番</v>
          </cell>
          <cell r="F343">
            <v>4589939997996</v>
          </cell>
        </row>
        <row r="344">
          <cell r="A344">
            <v>982270025</v>
          </cell>
          <cell r="B344" t="str">
            <v>▲【改定】ＰＧ　ジアイスエラ　コールドアイスブリック　ＳＢＥ　※ﾛｯﾄ6/ｱｿｰﾄ×</v>
          </cell>
          <cell r="C344">
            <v>2200</v>
          </cell>
          <cell r="D344" t="str">
            <v>○</v>
          </cell>
          <cell r="E344" t="str">
            <v>-</v>
          </cell>
          <cell r="F344">
            <v>4589939997729</v>
          </cell>
        </row>
        <row r="345">
          <cell r="A345">
            <v>982270026</v>
          </cell>
          <cell r="B345" t="str">
            <v>▲【改定】ＰＧ　ジアイスエラ　コールドアイスブリック　ＯＬ　※ﾛｯﾄ6/ｱｿｰﾄ×</v>
          </cell>
          <cell r="C345">
            <v>2200</v>
          </cell>
          <cell r="D345" t="str">
            <v>○</v>
          </cell>
          <cell r="E345" t="str">
            <v>-</v>
          </cell>
          <cell r="F345">
            <v>4589939997736</v>
          </cell>
        </row>
        <row r="346">
          <cell r="A346">
            <v>982270027</v>
          </cell>
          <cell r="B346" t="str">
            <v>▲ＰＧ　ハングランプ　タイプ１　カモ（リチャージャブルモデ</v>
          </cell>
          <cell r="C346">
            <v>3800</v>
          </cell>
          <cell r="D346" t="str">
            <v>○</v>
          </cell>
          <cell r="E346" t="str">
            <v>-</v>
          </cell>
          <cell r="F346">
            <v>4589939998252</v>
          </cell>
        </row>
        <row r="347">
          <cell r="A347">
            <v>982270028</v>
          </cell>
          <cell r="B347" t="str">
            <v>▲ＰＧ　ハングランプ　タイプ２　カモ（リチャージャブルモデ</v>
          </cell>
          <cell r="C347">
            <v>4200</v>
          </cell>
          <cell r="D347" t="str">
            <v>△</v>
          </cell>
          <cell r="E347" t="str">
            <v>在庫限りで廃番</v>
          </cell>
          <cell r="F347">
            <v>4589939998269</v>
          </cell>
        </row>
        <row r="348">
          <cell r="A348">
            <v>982310001</v>
          </cell>
          <cell r="B348" t="str">
            <v>▲ＰＧ　ストレージＳ－バイ　ジ　アラログ－</v>
          </cell>
          <cell r="C348">
            <v>4200</v>
          </cell>
          <cell r="D348" t="str">
            <v>△</v>
          </cell>
          <cell r="E348" t="str">
            <v>在庫限りで廃番</v>
          </cell>
          <cell r="F348">
            <v>4589939999242</v>
          </cell>
        </row>
        <row r="349">
          <cell r="A349">
            <v>982310002</v>
          </cell>
          <cell r="B349" t="str">
            <v>▲ＰＧ　ストレージＬ－バイ　ジ　アラログ－</v>
          </cell>
          <cell r="C349">
            <v>4800</v>
          </cell>
          <cell r="D349" t="str">
            <v>○</v>
          </cell>
          <cell r="E349" t="str">
            <v>-</v>
          </cell>
          <cell r="F349">
            <v>4589939999259</v>
          </cell>
        </row>
        <row r="350">
          <cell r="A350">
            <v>982310003</v>
          </cell>
          <cell r="B350" t="str">
            <v>▲ＰＧ　ツールバスケット－バイ　ジ　アラログ－</v>
          </cell>
          <cell r="C350">
            <v>6300</v>
          </cell>
          <cell r="D350" t="str">
            <v>△</v>
          </cell>
          <cell r="E350" t="str">
            <v>在庫限りで廃番</v>
          </cell>
          <cell r="F350">
            <v>4589940000227</v>
          </cell>
        </row>
        <row r="351">
          <cell r="A351">
            <v>982310004</v>
          </cell>
          <cell r="B351" t="str">
            <v>▲ＰＧ　ログストッカー－バイ　ジ　アラログ－</v>
          </cell>
          <cell r="C351">
            <v>9000</v>
          </cell>
          <cell r="D351" t="str">
            <v>△</v>
          </cell>
          <cell r="E351" t="str">
            <v>在庫限りで廃番</v>
          </cell>
          <cell r="F351">
            <v>4589940000234</v>
          </cell>
        </row>
        <row r="352">
          <cell r="A352">
            <v>982310005</v>
          </cell>
          <cell r="B352" t="str">
            <v>▲ＰＧ　フォールディングラタンテーブル－バイ　ジ　アラログ－</v>
          </cell>
          <cell r="C352">
            <v>12800</v>
          </cell>
          <cell r="D352" t="str">
            <v>○</v>
          </cell>
          <cell r="E352" t="str">
            <v>-</v>
          </cell>
          <cell r="F352">
            <v>4589940000449</v>
          </cell>
        </row>
        <row r="353">
          <cell r="A353">
            <v>982340001</v>
          </cell>
          <cell r="B353" t="str">
            <v>▲ＰＧ　ＨＤクーラーバック　レギュラー　オリーブブラウン</v>
          </cell>
          <cell r="C353">
            <v>5400</v>
          </cell>
          <cell r="D353" t="str">
            <v>×</v>
          </cell>
          <cell r="E353" t="str">
            <v>廃番</v>
          </cell>
          <cell r="F353">
            <v>4589939998887</v>
          </cell>
        </row>
        <row r="354">
          <cell r="A354">
            <v>982340002</v>
          </cell>
          <cell r="B354" t="str">
            <v>ＰＧ　ＨＤクーラーバック　レギュラー　ブラック</v>
          </cell>
          <cell r="C354">
            <v>5400</v>
          </cell>
          <cell r="D354" t="str">
            <v>○</v>
          </cell>
          <cell r="E354" t="str">
            <v>-</v>
          </cell>
          <cell r="F354">
            <v>4589939998894</v>
          </cell>
        </row>
        <row r="355">
          <cell r="A355">
            <v>982340003</v>
          </cell>
          <cell r="B355" t="str">
            <v>▲ＰＧ　ＨＤクーラーバック　ロング　　オリーブブラウン</v>
          </cell>
          <cell r="C355">
            <v>5400</v>
          </cell>
          <cell r="D355" t="str">
            <v>○</v>
          </cell>
          <cell r="E355" t="str">
            <v>-</v>
          </cell>
          <cell r="F355">
            <v>4589939998900</v>
          </cell>
        </row>
        <row r="356">
          <cell r="A356">
            <v>982340004</v>
          </cell>
          <cell r="B356" t="str">
            <v>ＰＧ　ＨＤクーラーバック　ロング　ブラック</v>
          </cell>
          <cell r="C356">
            <v>5400</v>
          </cell>
          <cell r="D356" t="str">
            <v>○</v>
          </cell>
          <cell r="E356" t="str">
            <v>-</v>
          </cell>
          <cell r="F356">
            <v>4589939998917</v>
          </cell>
        </row>
        <row r="357">
          <cell r="A357">
            <v>982340005</v>
          </cell>
          <cell r="B357" t="str">
            <v>▲ＰＧ　フィールドクーラーバッグ　ウルフブラウン</v>
          </cell>
          <cell r="C357">
            <v>4300</v>
          </cell>
          <cell r="D357" t="str">
            <v>○</v>
          </cell>
          <cell r="E357" t="str">
            <v>-</v>
          </cell>
          <cell r="F357">
            <v>4589939998924</v>
          </cell>
        </row>
        <row r="358">
          <cell r="A358">
            <v>982340006</v>
          </cell>
          <cell r="B358" t="str">
            <v>▲ＰＧ　フィールドクーラーバッグ　ブラック</v>
          </cell>
          <cell r="C358">
            <v>4300</v>
          </cell>
          <cell r="D358" t="str">
            <v>△</v>
          </cell>
          <cell r="E358" t="str">
            <v>在庫限りで廃番</v>
          </cell>
          <cell r="F358">
            <v>4589939998931</v>
          </cell>
        </row>
        <row r="359">
          <cell r="A359">
            <v>982340007</v>
          </cell>
          <cell r="B359" t="str">
            <v>▲ＰＧ　スリングフォ－ン＆コインポーチ　ＣＢＥ</v>
          </cell>
          <cell r="C359">
            <v>3600</v>
          </cell>
          <cell r="D359" t="str">
            <v>○</v>
          </cell>
          <cell r="E359" t="str">
            <v>-</v>
          </cell>
          <cell r="F359">
            <v>4589940000067</v>
          </cell>
        </row>
        <row r="360">
          <cell r="A360">
            <v>982340008</v>
          </cell>
          <cell r="B360" t="str">
            <v>ＰＧ　スリングフォ－ン＆コインポーチ　ＢＫ</v>
          </cell>
          <cell r="C360">
            <v>3600</v>
          </cell>
          <cell r="D360" t="str">
            <v>○</v>
          </cell>
          <cell r="E360" t="str">
            <v>-</v>
          </cell>
          <cell r="F360">
            <v>4589940000074</v>
          </cell>
        </row>
        <row r="361">
          <cell r="A361">
            <v>982340009</v>
          </cell>
          <cell r="B361" t="str">
            <v>▲ＰＧ　スリングウォレットポーチ　ＣＢＥ</v>
          </cell>
          <cell r="C361">
            <v>4200</v>
          </cell>
          <cell r="D361" t="str">
            <v>○</v>
          </cell>
          <cell r="E361" t="str">
            <v>-</v>
          </cell>
          <cell r="F361">
            <v>4589940000081</v>
          </cell>
        </row>
        <row r="362">
          <cell r="A362">
            <v>982340010</v>
          </cell>
          <cell r="B362" t="str">
            <v>ＰＧ　スリングウォレットポーチ　ＢＫ</v>
          </cell>
          <cell r="C362">
            <v>4200</v>
          </cell>
          <cell r="D362" t="str">
            <v>○</v>
          </cell>
          <cell r="E362" t="str">
            <v>-</v>
          </cell>
          <cell r="F362">
            <v>4589940000098</v>
          </cell>
        </row>
        <row r="363">
          <cell r="A363">
            <v>982340013</v>
          </cell>
          <cell r="B363" t="str">
            <v>▲ＰＧ　トゥーゴー　クッションカバー　キャンプＢＫ</v>
          </cell>
          <cell r="C363">
            <v>3000</v>
          </cell>
          <cell r="D363" t="str">
            <v>×</v>
          </cell>
          <cell r="E363" t="str">
            <v>廃番</v>
          </cell>
          <cell r="F363">
            <v>4589940000500</v>
          </cell>
        </row>
        <row r="364">
          <cell r="A364">
            <v>982340014</v>
          </cell>
          <cell r="B364" t="str">
            <v>ＰＧ　トゥーゴー　クッションカバー　タイガー</v>
          </cell>
          <cell r="C364">
            <v>3000</v>
          </cell>
          <cell r="D364" t="str">
            <v>○</v>
          </cell>
          <cell r="E364" t="str">
            <v>-</v>
          </cell>
          <cell r="F364">
            <v>4589940000517</v>
          </cell>
        </row>
        <row r="365">
          <cell r="A365">
            <v>982340015</v>
          </cell>
          <cell r="B365" t="str">
            <v>▲ＰＧ　トゥーゴー　クッションカバー　アート</v>
          </cell>
          <cell r="C365">
            <v>3000</v>
          </cell>
          <cell r="D365" t="str">
            <v>×</v>
          </cell>
          <cell r="E365" t="str">
            <v>廃番</v>
          </cell>
          <cell r="F365">
            <v>4589940000524</v>
          </cell>
        </row>
        <row r="366">
          <cell r="A366">
            <v>982340016</v>
          </cell>
          <cell r="B366" t="str">
            <v>▲ＰＧ　トゥーゴー　スローケット　アート</v>
          </cell>
          <cell r="C366">
            <v>5800</v>
          </cell>
          <cell r="D366" t="str">
            <v>×</v>
          </cell>
          <cell r="E366" t="str">
            <v>廃番</v>
          </cell>
          <cell r="F366">
            <v>4589940000531</v>
          </cell>
        </row>
        <row r="367">
          <cell r="A367">
            <v>982340017</v>
          </cell>
          <cell r="B367" t="str">
            <v>▲ＰＧ　ラップトップオーガナイザー　ＯＢＲ</v>
          </cell>
          <cell r="C367">
            <v>3800</v>
          </cell>
          <cell r="D367" t="str">
            <v>×</v>
          </cell>
          <cell r="E367" t="str">
            <v>廃番</v>
          </cell>
          <cell r="F367">
            <v>4589940000548</v>
          </cell>
        </row>
        <row r="368">
          <cell r="A368">
            <v>982340018</v>
          </cell>
          <cell r="B368" t="str">
            <v>▲ＰＧ　ラップトップオーガナイザー　ＢＫ</v>
          </cell>
          <cell r="C368">
            <v>3800</v>
          </cell>
          <cell r="D368" t="str">
            <v>△</v>
          </cell>
          <cell r="E368" t="str">
            <v>在庫限りで廃番</v>
          </cell>
          <cell r="F368">
            <v>4589940000555</v>
          </cell>
        </row>
        <row r="369">
          <cell r="A369">
            <v>982340019</v>
          </cell>
          <cell r="B369" t="str">
            <v>▲ＰＧトゥーゴーマット　アート</v>
          </cell>
          <cell r="C369">
            <v>2700</v>
          </cell>
          <cell r="D369" t="str">
            <v>○</v>
          </cell>
          <cell r="E369" t="str">
            <v>-</v>
          </cell>
          <cell r="F369">
            <v>4589940000630</v>
          </cell>
        </row>
        <row r="370">
          <cell r="A370">
            <v>982340020</v>
          </cell>
          <cell r="B370" t="str">
            <v>▲ＰＧトゥーゴーマット　ロング　アート</v>
          </cell>
          <cell r="C370">
            <v>4800</v>
          </cell>
          <cell r="D370" t="str">
            <v>△</v>
          </cell>
          <cell r="E370" t="str">
            <v>在庫限りで廃番</v>
          </cell>
          <cell r="F370">
            <v>4589940000647</v>
          </cell>
        </row>
        <row r="371">
          <cell r="A371">
            <v>982340021</v>
          </cell>
          <cell r="B371" t="str">
            <v>▲ＰＧトゥーゴーラグ　アート</v>
          </cell>
          <cell r="C371">
            <v>9000</v>
          </cell>
          <cell r="D371" t="str">
            <v>○</v>
          </cell>
          <cell r="E371" t="str">
            <v>-</v>
          </cell>
          <cell r="F371">
            <v>4589940000654</v>
          </cell>
        </row>
        <row r="372">
          <cell r="A372">
            <v>982340022</v>
          </cell>
          <cell r="B372" t="str">
            <v>▲ＰＧトゥーゴーラグ　ラージ　アート（送料８００）</v>
          </cell>
          <cell r="C372">
            <v>13600</v>
          </cell>
          <cell r="D372" t="str">
            <v>△</v>
          </cell>
          <cell r="E372" t="str">
            <v>在庫限りで廃番</v>
          </cell>
          <cell r="F372">
            <v>4589940000661</v>
          </cell>
        </row>
        <row r="373">
          <cell r="A373">
            <v>982340023</v>
          </cell>
          <cell r="B373" t="str">
            <v>▲ＰＧ　フランネルフリースブランケット　キャンプＢＫ</v>
          </cell>
          <cell r="C373">
            <v>3600</v>
          </cell>
          <cell r="D373" t="str">
            <v>×</v>
          </cell>
          <cell r="E373" t="str">
            <v>廃番</v>
          </cell>
          <cell r="F373">
            <v>4589940000692</v>
          </cell>
        </row>
        <row r="374">
          <cell r="A374">
            <v>982340024</v>
          </cell>
          <cell r="B374" t="str">
            <v>▼ＰＧ　フランネルフリースブランケット　タイガー</v>
          </cell>
          <cell r="C374">
            <v>3800</v>
          </cell>
          <cell r="D374" t="str">
            <v>×</v>
          </cell>
          <cell r="E374" t="str">
            <v>8月上旬入荷予定</v>
          </cell>
          <cell r="F374">
            <v>4589940000708</v>
          </cell>
        </row>
        <row r="375">
          <cell r="A375">
            <v>982350001</v>
          </cell>
          <cell r="B375" t="str">
            <v>ＰＧ　インダストリアル　モスキートコイルホルダー</v>
          </cell>
          <cell r="C375">
            <v>2800</v>
          </cell>
          <cell r="D375" t="str">
            <v>○</v>
          </cell>
          <cell r="E375" t="str">
            <v>-</v>
          </cell>
          <cell r="F375">
            <v>4589939998948</v>
          </cell>
        </row>
        <row r="376">
          <cell r="A376">
            <v>982350002</v>
          </cell>
          <cell r="B376" t="str">
            <v>ＰＧ　インダストリアル　モスキートコイルボックス</v>
          </cell>
          <cell r="C376">
            <v>3000</v>
          </cell>
          <cell r="D376" t="str">
            <v>○</v>
          </cell>
          <cell r="E376" t="str">
            <v>-</v>
          </cell>
          <cell r="F376">
            <v>4589939998955</v>
          </cell>
        </row>
        <row r="377">
          <cell r="A377">
            <v>982350003</v>
          </cell>
          <cell r="B377" t="str">
            <v>▲ＰＧ　インダストリアル　スモールボックス</v>
          </cell>
          <cell r="C377">
            <v>1000</v>
          </cell>
          <cell r="D377" t="str">
            <v>※</v>
          </cell>
          <cell r="E377" t="str">
            <v>5月16日頃入荷予定</v>
          </cell>
          <cell r="F377">
            <v>4589939998962</v>
          </cell>
        </row>
        <row r="378">
          <cell r="A378">
            <v>982360001</v>
          </cell>
          <cell r="B378" t="str">
            <v>ＰＧ　ブラス　キーホルダーピン</v>
          </cell>
          <cell r="C378">
            <v>800</v>
          </cell>
          <cell r="D378" t="str">
            <v>○</v>
          </cell>
          <cell r="E378" t="str">
            <v>-</v>
          </cell>
          <cell r="F378">
            <v>4589939999327</v>
          </cell>
        </row>
        <row r="379">
          <cell r="A379">
            <v>982360002</v>
          </cell>
          <cell r="B379" t="str">
            <v>▲ＰＧ　ブラス　ドアプレート　プッシュ＆プル</v>
          </cell>
          <cell r="C379">
            <v>1200</v>
          </cell>
          <cell r="D379" t="str">
            <v>×</v>
          </cell>
          <cell r="E379" t="str">
            <v>廃番</v>
          </cell>
          <cell r="F379">
            <v>4589939999334</v>
          </cell>
        </row>
        <row r="380">
          <cell r="A380">
            <v>982360003</v>
          </cell>
          <cell r="B380" t="str">
            <v>▲ＰＧ　スケールモチーフハンガー</v>
          </cell>
          <cell r="C380">
            <v>1800</v>
          </cell>
          <cell r="D380" t="str">
            <v>○</v>
          </cell>
          <cell r="E380" t="str">
            <v>-</v>
          </cell>
          <cell r="F380">
            <v>4589939999341</v>
          </cell>
        </row>
        <row r="381">
          <cell r="A381">
            <v>982360004</v>
          </cell>
          <cell r="B381" t="str">
            <v>▲ＰＧ　インダストリアルベース　ボトル　ＣＬ</v>
          </cell>
          <cell r="C381">
            <v>2700</v>
          </cell>
          <cell r="D381" t="str">
            <v>○</v>
          </cell>
          <cell r="E381" t="str">
            <v>-</v>
          </cell>
          <cell r="F381">
            <v>4589939999945</v>
          </cell>
        </row>
        <row r="382">
          <cell r="A382">
            <v>982360005</v>
          </cell>
          <cell r="B382" t="str">
            <v>▲ＰＧ　インダストリアルベース　ボトル　ＧＹ</v>
          </cell>
          <cell r="C382">
            <v>2700</v>
          </cell>
          <cell r="D382" t="str">
            <v>△</v>
          </cell>
          <cell r="E382" t="str">
            <v>在庫限りで廃番</v>
          </cell>
          <cell r="F382">
            <v>4589939999952</v>
          </cell>
        </row>
        <row r="383">
          <cell r="A383">
            <v>982360006</v>
          </cell>
          <cell r="B383" t="str">
            <v>▲ＰＧ　インダストリアルベース　シリンダー　ＣＬ</v>
          </cell>
          <cell r="C383">
            <v>2700</v>
          </cell>
          <cell r="D383" t="str">
            <v>△</v>
          </cell>
          <cell r="E383" t="str">
            <v>在庫限りで廃番</v>
          </cell>
          <cell r="F383">
            <v>4589939999969</v>
          </cell>
        </row>
        <row r="384">
          <cell r="A384">
            <v>982360007</v>
          </cell>
          <cell r="B384" t="str">
            <v>▲ＰＧ　インダストリアルベース　シリンダー　ＧＹ</v>
          </cell>
          <cell r="C384">
            <v>2700</v>
          </cell>
          <cell r="D384" t="str">
            <v>○</v>
          </cell>
          <cell r="E384" t="str">
            <v>-</v>
          </cell>
          <cell r="F384">
            <v>4589939999976</v>
          </cell>
        </row>
        <row r="385">
          <cell r="A385">
            <v>982360008</v>
          </cell>
          <cell r="B385" t="str">
            <v>ＰＧ　エキシビション　フォルダブルハンガーラック</v>
          </cell>
          <cell r="C385">
            <v>8000</v>
          </cell>
          <cell r="D385" t="str">
            <v>○</v>
          </cell>
          <cell r="E385" t="str">
            <v>-</v>
          </cell>
          <cell r="F385">
            <v>4589940000050</v>
          </cell>
        </row>
        <row r="386">
          <cell r="A386">
            <v>982360009</v>
          </cell>
          <cell r="B386" t="str">
            <v>ＰＧ　スライディング　クレジットカードケースＢＫ</v>
          </cell>
          <cell r="C386">
            <v>1000</v>
          </cell>
          <cell r="D386" t="str">
            <v>○</v>
          </cell>
          <cell r="E386" t="str">
            <v>-</v>
          </cell>
          <cell r="F386">
            <v>4589940000104</v>
          </cell>
        </row>
        <row r="387">
          <cell r="A387">
            <v>982360010</v>
          </cell>
          <cell r="B387" t="str">
            <v>ＰＧ　スライディング　クレジットカードケースＳＶ</v>
          </cell>
          <cell r="C387">
            <v>1000</v>
          </cell>
          <cell r="D387" t="str">
            <v>○</v>
          </cell>
          <cell r="E387" t="str">
            <v>-</v>
          </cell>
          <cell r="F387">
            <v>4589940000111</v>
          </cell>
        </row>
        <row r="388">
          <cell r="A388">
            <v>982360011</v>
          </cell>
          <cell r="B388" t="str">
            <v>▲ＰＧ　インダストリアル　フォトスタンド</v>
          </cell>
          <cell r="C388">
            <v>1400</v>
          </cell>
          <cell r="D388" t="str">
            <v>○</v>
          </cell>
          <cell r="E388" t="str">
            <v>-</v>
          </cell>
          <cell r="F388">
            <v>4589940000456</v>
          </cell>
        </row>
        <row r="389">
          <cell r="A389">
            <v>982360012</v>
          </cell>
          <cell r="B389" t="str">
            <v>ＰＧ　インダストリアル　ポットスタンド　トリオＳ</v>
          </cell>
          <cell r="C389">
            <v>1900</v>
          </cell>
          <cell r="D389" t="str">
            <v>○</v>
          </cell>
          <cell r="E389" t="str">
            <v>-</v>
          </cell>
          <cell r="F389">
            <v>4589940000463</v>
          </cell>
        </row>
        <row r="390">
          <cell r="A390">
            <v>982360013</v>
          </cell>
          <cell r="B390" t="str">
            <v>ＰＧ　インダストリアル　ポットスタンド　トリオＬ</v>
          </cell>
          <cell r="C390">
            <v>2300</v>
          </cell>
          <cell r="D390" t="str">
            <v>○</v>
          </cell>
          <cell r="E390" t="str">
            <v>-</v>
          </cell>
          <cell r="F390">
            <v>4589940000470</v>
          </cell>
        </row>
        <row r="391">
          <cell r="A391">
            <v>982360014</v>
          </cell>
          <cell r="B391" t="str">
            <v>ＰＧ　インダストリアル　ツールボックス</v>
          </cell>
          <cell r="C391">
            <v>3800</v>
          </cell>
          <cell r="D391" t="str">
            <v>△</v>
          </cell>
          <cell r="E391" t="str">
            <v>-</v>
          </cell>
          <cell r="F391">
            <v>4589940000487</v>
          </cell>
        </row>
        <row r="392">
          <cell r="A392">
            <v>982360015</v>
          </cell>
          <cell r="B392" t="str">
            <v>ＰＧ　インダストリアル　ツールトート</v>
          </cell>
          <cell r="C392">
            <v>4200</v>
          </cell>
          <cell r="D392" t="str">
            <v>○</v>
          </cell>
          <cell r="E392" t="str">
            <v>-</v>
          </cell>
          <cell r="F392">
            <v>4589940000494</v>
          </cell>
        </row>
        <row r="393">
          <cell r="A393">
            <v>982360016</v>
          </cell>
          <cell r="B393" t="str">
            <v>ＰＧ　インダストリアル　フックスタンダード－パック２－</v>
          </cell>
          <cell r="C393">
            <v>880</v>
          </cell>
          <cell r="D393" t="str">
            <v>○</v>
          </cell>
          <cell r="E393" t="str">
            <v>-</v>
          </cell>
          <cell r="F393">
            <v>4589940000715</v>
          </cell>
        </row>
        <row r="394">
          <cell r="A394">
            <v>982370001</v>
          </cell>
          <cell r="B394" t="str">
            <v>▲ＰＧ　ジアイスエラ　コールドアイススティック　パック３　ＳＢＥ　※ﾛｯﾄ10/ｱｿｰﾄ〇</v>
          </cell>
          <cell r="C394">
            <v>1800</v>
          </cell>
          <cell r="D394" t="str">
            <v>○</v>
          </cell>
          <cell r="E394" t="str">
            <v>-</v>
          </cell>
          <cell r="F394">
            <v>4589939999174</v>
          </cell>
        </row>
        <row r="395">
          <cell r="A395">
            <v>982370002</v>
          </cell>
          <cell r="B395" t="str">
            <v>▲ＰＧ　ジアイスエラ　コールドアイススティック　パック３　ＯＬ　※ﾛｯﾄ10/ｱｿｰﾄ〇</v>
          </cell>
          <cell r="C395">
            <v>1800</v>
          </cell>
          <cell r="D395" t="str">
            <v>○</v>
          </cell>
          <cell r="E395" t="str">
            <v>-</v>
          </cell>
          <cell r="F395">
            <v>4589939999181</v>
          </cell>
        </row>
        <row r="396">
          <cell r="A396">
            <v>982370003</v>
          </cell>
          <cell r="B396" t="str">
            <v>▲ＰＧ　ジアイスエラ　コールドアイススティック　パック３　ＤＷＨ　※ﾛｯﾄ10/ｱｿｰﾄ〇</v>
          </cell>
          <cell r="C396">
            <v>1800</v>
          </cell>
          <cell r="D396" t="str">
            <v>○</v>
          </cell>
          <cell r="E396" t="str">
            <v>-</v>
          </cell>
          <cell r="F396">
            <v>4589939999198</v>
          </cell>
        </row>
        <row r="397">
          <cell r="A397">
            <v>982370004</v>
          </cell>
          <cell r="B397" t="str">
            <v>▲ＰＧ　ジアイスエラ　コールドアイスブリック　ＤＷＨ　※ﾛｯﾄ6/ｱｿｰﾄ×</v>
          </cell>
          <cell r="C397">
            <v>2200</v>
          </cell>
          <cell r="D397" t="str">
            <v>×</v>
          </cell>
          <cell r="E397" t="str">
            <v>廃番</v>
          </cell>
          <cell r="F397">
            <v>4589939999204</v>
          </cell>
        </row>
        <row r="398">
          <cell r="A398">
            <v>982370005</v>
          </cell>
          <cell r="B398" t="str">
            <v>▲ＰＧ　モチーフオイルカン　ウォーターリングジャグ　ＳＢＥ</v>
          </cell>
          <cell r="C398">
            <v>1600</v>
          </cell>
          <cell r="D398" t="str">
            <v>△</v>
          </cell>
          <cell r="E398" t="str">
            <v>在庫限りで廃番</v>
          </cell>
          <cell r="F398">
            <v>4589940000562</v>
          </cell>
        </row>
        <row r="399">
          <cell r="A399">
            <v>982370006</v>
          </cell>
          <cell r="B399" t="str">
            <v>▲ＰＧ　モチーフオイルカン　ウォーターリングジャグ　ＣＧＹ</v>
          </cell>
          <cell r="C399">
            <v>1600</v>
          </cell>
          <cell r="D399" t="str">
            <v>△</v>
          </cell>
          <cell r="E399" t="str">
            <v>在庫限りで廃番</v>
          </cell>
          <cell r="F399">
            <v>4589940000579</v>
          </cell>
        </row>
        <row r="400">
          <cell r="A400">
            <v>982370007</v>
          </cell>
          <cell r="B400" t="str">
            <v>ＰＧ　バケット１０リッター　ＧＹ　※ﾛｯﾄ5</v>
          </cell>
          <cell r="C400">
            <v>1600</v>
          </cell>
          <cell r="D400" t="str">
            <v>○</v>
          </cell>
          <cell r="E400" t="str">
            <v>-</v>
          </cell>
          <cell r="F400">
            <v>4589940000586</v>
          </cell>
        </row>
        <row r="401">
          <cell r="A401">
            <v>982390001</v>
          </cell>
          <cell r="B401" t="str">
            <v>ＰＧ　ラバーバーマット　ブラック</v>
          </cell>
          <cell r="C401">
            <v>2700</v>
          </cell>
          <cell r="D401" t="str">
            <v>○</v>
          </cell>
          <cell r="E401" t="str">
            <v>-</v>
          </cell>
          <cell r="F401">
            <v>4589939999358</v>
          </cell>
        </row>
        <row r="402">
          <cell r="A402">
            <v>982390002</v>
          </cell>
          <cell r="B402" t="str">
            <v>▲ＰＧ　ラバーバーマット　オリーブ</v>
          </cell>
          <cell r="C402">
            <v>2700</v>
          </cell>
          <cell r="D402" t="str">
            <v>×</v>
          </cell>
          <cell r="E402" t="str">
            <v>廃番</v>
          </cell>
          <cell r="F402">
            <v>4589939999365</v>
          </cell>
        </row>
        <row r="403">
          <cell r="A403">
            <v>982390003</v>
          </cell>
          <cell r="B403" t="str">
            <v>ＰＧ　ラバーバーマット　ロング　ブラック</v>
          </cell>
          <cell r="C403">
            <v>2700</v>
          </cell>
          <cell r="D403" t="str">
            <v>○</v>
          </cell>
          <cell r="E403" t="str">
            <v>-</v>
          </cell>
          <cell r="F403">
            <v>4589939999372</v>
          </cell>
        </row>
        <row r="404">
          <cell r="A404">
            <v>982390004</v>
          </cell>
          <cell r="B404" t="str">
            <v>▲ＰＧ　ラバーバーマット　ロング　オリーブ</v>
          </cell>
          <cell r="C404">
            <v>2700</v>
          </cell>
          <cell r="D404" t="str">
            <v>×</v>
          </cell>
          <cell r="E404" t="str">
            <v>廃番</v>
          </cell>
          <cell r="F404">
            <v>4589939999389</v>
          </cell>
        </row>
        <row r="405">
          <cell r="A405">
            <v>982390005</v>
          </cell>
          <cell r="B405" t="str">
            <v>ＰＧ　ラバードアマット　ブラック</v>
          </cell>
          <cell r="C405">
            <v>3200</v>
          </cell>
          <cell r="D405" t="str">
            <v>○</v>
          </cell>
          <cell r="E405" t="str">
            <v>-</v>
          </cell>
          <cell r="F405">
            <v>4589939999396</v>
          </cell>
        </row>
        <row r="406">
          <cell r="A406">
            <v>982390006</v>
          </cell>
          <cell r="B406" t="str">
            <v>▲ＰＧ　ラバードアマット　オリーブ</v>
          </cell>
          <cell r="C406">
            <v>3200</v>
          </cell>
          <cell r="D406" t="str">
            <v>×</v>
          </cell>
          <cell r="E406" t="str">
            <v>廃番</v>
          </cell>
          <cell r="F406">
            <v>4589939999402</v>
          </cell>
        </row>
        <row r="407">
          <cell r="A407">
            <v>982390007</v>
          </cell>
          <cell r="B407" t="str">
            <v>ＰＧ　ラバー　ポットハンガー　Ｓ</v>
          </cell>
          <cell r="C407">
            <v>1800</v>
          </cell>
          <cell r="D407" t="str">
            <v>○</v>
          </cell>
          <cell r="E407" t="str">
            <v>-</v>
          </cell>
          <cell r="F407">
            <v>4589940000296</v>
          </cell>
        </row>
        <row r="408">
          <cell r="A408">
            <v>982390008</v>
          </cell>
          <cell r="B408" t="str">
            <v>ＰＧ　ラバー　ポットハンガー　Ｌ</v>
          </cell>
          <cell r="C408">
            <v>2000</v>
          </cell>
          <cell r="D408" t="str">
            <v>○</v>
          </cell>
          <cell r="E408" t="str">
            <v>-</v>
          </cell>
          <cell r="F408">
            <v>4589940000302</v>
          </cell>
        </row>
        <row r="409">
          <cell r="A409">
            <v>982400001</v>
          </cell>
          <cell r="B409" t="str">
            <v>ＰＧ　インダストリアル　スツール</v>
          </cell>
          <cell r="C409">
            <v>9000</v>
          </cell>
          <cell r="D409" t="str">
            <v>○</v>
          </cell>
          <cell r="E409" t="str">
            <v>-</v>
          </cell>
          <cell r="F409">
            <v>4589940003013</v>
          </cell>
        </row>
        <row r="410">
          <cell r="A410">
            <v>982400002</v>
          </cell>
          <cell r="B410" t="str">
            <v>ＰＧ　インダストリアル　スモールテーブル</v>
          </cell>
          <cell r="C410">
            <v>4500</v>
          </cell>
          <cell r="D410" t="str">
            <v>○</v>
          </cell>
          <cell r="E410" t="str">
            <v>-</v>
          </cell>
          <cell r="F410">
            <v>4589940003020</v>
          </cell>
        </row>
        <row r="411">
          <cell r="A411">
            <v>982440001</v>
          </cell>
          <cell r="B411" t="str">
            <v>▲ＰＧ　ゴーウィズ　ガジェットポーチ　ＯＢＲ</v>
          </cell>
          <cell r="C411">
            <v>1400</v>
          </cell>
          <cell r="D411" t="str">
            <v>△</v>
          </cell>
          <cell r="E411" t="str">
            <v>在庫限りで廃番</v>
          </cell>
          <cell r="F411" t="str">
            <v>4589940002375</v>
          </cell>
        </row>
        <row r="412">
          <cell r="A412">
            <v>982440002</v>
          </cell>
          <cell r="B412" t="str">
            <v>▲ＰＧ　ゴーウィズ　ガジェットポーチ　ＢＫ</v>
          </cell>
          <cell r="C412">
            <v>1400</v>
          </cell>
          <cell r="D412" t="str">
            <v>△</v>
          </cell>
          <cell r="E412" t="str">
            <v>在庫限りで廃番</v>
          </cell>
          <cell r="F412" t="str">
            <v>4589940002382</v>
          </cell>
        </row>
        <row r="413">
          <cell r="A413">
            <v>982440003</v>
          </cell>
          <cell r="B413" t="str">
            <v>▲ＰＧ　ゴーウィズ　ガジェットポーチ　ＤＧＹ</v>
          </cell>
          <cell r="C413">
            <v>1400</v>
          </cell>
          <cell r="D413" t="str">
            <v>△</v>
          </cell>
          <cell r="E413" t="str">
            <v>在庫限りで廃番</v>
          </cell>
          <cell r="F413" t="str">
            <v>4589940002399</v>
          </cell>
        </row>
        <row r="414">
          <cell r="A414">
            <v>982440004</v>
          </cell>
          <cell r="B414" t="str">
            <v>▲ＰＧ　ゴーウィズ　マルチポーチ　ＯＢＲ</v>
          </cell>
          <cell r="C414">
            <v>2200</v>
          </cell>
          <cell r="D414" t="str">
            <v>△</v>
          </cell>
          <cell r="E414" t="str">
            <v>在庫限りで廃番</v>
          </cell>
          <cell r="F414" t="str">
            <v>4589940002405</v>
          </cell>
        </row>
        <row r="415">
          <cell r="A415">
            <v>982440005</v>
          </cell>
          <cell r="B415" t="str">
            <v>▲ＰＧ　ゴーウィズ　マルチポーチ　ＢＫ</v>
          </cell>
          <cell r="C415">
            <v>2200</v>
          </cell>
          <cell r="D415" t="str">
            <v>×</v>
          </cell>
          <cell r="E415" t="str">
            <v>廃番</v>
          </cell>
          <cell r="F415" t="str">
            <v>4589940002412</v>
          </cell>
        </row>
        <row r="416">
          <cell r="A416">
            <v>982440006</v>
          </cell>
          <cell r="B416" t="str">
            <v>▲ＰＧ　ゴーウィズ　マルチポーチ　ＤＧＹ</v>
          </cell>
          <cell r="C416">
            <v>2200</v>
          </cell>
          <cell r="D416" t="str">
            <v>△</v>
          </cell>
          <cell r="E416" t="str">
            <v>在庫限りで廃番</v>
          </cell>
          <cell r="F416" t="str">
            <v>4589940002429</v>
          </cell>
        </row>
        <row r="417">
          <cell r="A417">
            <v>982440007</v>
          </cell>
          <cell r="B417" t="str">
            <v>ＰＧ　ゴーウィズ　クーラートート　ＯＢＲ</v>
          </cell>
          <cell r="C417">
            <v>2800</v>
          </cell>
          <cell r="D417" t="str">
            <v>○</v>
          </cell>
          <cell r="E417" t="str">
            <v>-</v>
          </cell>
          <cell r="F417" t="str">
            <v>4589940002436</v>
          </cell>
        </row>
        <row r="418">
          <cell r="A418">
            <v>982440008</v>
          </cell>
          <cell r="B418" t="str">
            <v>ＰＧ　ゴーウィズ　クーラートート　ＢＫ</v>
          </cell>
          <cell r="C418">
            <v>2800</v>
          </cell>
          <cell r="D418" t="str">
            <v>○</v>
          </cell>
          <cell r="E418" t="str">
            <v>-</v>
          </cell>
          <cell r="F418" t="str">
            <v>4589940002443</v>
          </cell>
        </row>
        <row r="419">
          <cell r="A419">
            <v>982440009</v>
          </cell>
          <cell r="B419" t="str">
            <v>ＰＧ　ゴーウィズ　クーラートート　ＤＧＹ</v>
          </cell>
          <cell r="C419">
            <v>2800</v>
          </cell>
          <cell r="D419" t="str">
            <v>○</v>
          </cell>
          <cell r="E419" t="str">
            <v>-</v>
          </cell>
          <cell r="F419" t="str">
            <v>4589940002450</v>
          </cell>
        </row>
        <row r="420">
          <cell r="A420">
            <v>982440010</v>
          </cell>
          <cell r="B420" t="str">
            <v>▲ＰＧ　ラップトップオーガナイザー　ＤＧＹ</v>
          </cell>
          <cell r="C420">
            <v>3800</v>
          </cell>
          <cell r="D420" t="str">
            <v>○</v>
          </cell>
          <cell r="E420" t="str">
            <v>-</v>
          </cell>
          <cell r="F420" t="str">
            <v>4589940002467</v>
          </cell>
        </row>
        <row r="421">
          <cell r="A421">
            <v>982440011</v>
          </cell>
          <cell r="B421" t="str">
            <v>▲ＰＧ　スリング　ショルダーポーチ＆ストラップ　ＢＫ</v>
          </cell>
          <cell r="C421">
            <v>5200</v>
          </cell>
          <cell r="D421" t="str">
            <v>○</v>
          </cell>
          <cell r="E421" t="str">
            <v>-</v>
          </cell>
          <cell r="F421" t="str">
            <v>4589940002610</v>
          </cell>
        </row>
        <row r="422">
          <cell r="A422">
            <v>982440012</v>
          </cell>
          <cell r="B422" t="str">
            <v>▲ＰＧ　パッカブル２ウェイバッグ２２８Ｔ　ＢＫ</v>
          </cell>
          <cell r="C422">
            <v>4800</v>
          </cell>
          <cell r="D422" t="str">
            <v>○</v>
          </cell>
          <cell r="E422" t="str">
            <v>-</v>
          </cell>
          <cell r="F422" t="str">
            <v>4589940002627</v>
          </cell>
        </row>
        <row r="423">
          <cell r="A423">
            <v>982440013</v>
          </cell>
          <cell r="B423" t="str">
            <v>▲ＰＧ　スタンダードバックパック　２２８Ｔ　ＢＫ</v>
          </cell>
          <cell r="C423">
            <v>6800</v>
          </cell>
          <cell r="D423" t="str">
            <v>×</v>
          </cell>
          <cell r="E423" t="str">
            <v>廃番</v>
          </cell>
          <cell r="F423" t="str">
            <v>4589940002634</v>
          </cell>
        </row>
        <row r="424">
          <cell r="A424">
            <v>982440014</v>
          </cell>
          <cell r="B424" t="str">
            <v>▲ＰＧ　３ウェイチェストバッグポーチ　ＷＢＲ</v>
          </cell>
          <cell r="C424">
            <v>4500</v>
          </cell>
          <cell r="D424" t="str">
            <v>△</v>
          </cell>
          <cell r="E424" t="str">
            <v>在庫限りで廃番</v>
          </cell>
          <cell r="F424" t="str">
            <v>4589940002641</v>
          </cell>
        </row>
        <row r="425">
          <cell r="A425">
            <v>982440015</v>
          </cell>
          <cell r="B425" t="str">
            <v>ＰＧ　３ウェイチェストバッグポーチ　ＢＫ</v>
          </cell>
          <cell r="C425">
            <v>4500</v>
          </cell>
          <cell r="D425" t="str">
            <v>○</v>
          </cell>
          <cell r="E425" t="str">
            <v>-</v>
          </cell>
          <cell r="F425" t="str">
            <v>4589940002658</v>
          </cell>
        </row>
        <row r="426">
          <cell r="A426">
            <v>982440016</v>
          </cell>
          <cell r="B426" t="str">
            <v>▲ＰＧ　４ウェイバックパックポーチ　ＷＢＲ</v>
          </cell>
          <cell r="C426">
            <v>4800</v>
          </cell>
          <cell r="D426" t="str">
            <v>△</v>
          </cell>
          <cell r="E426" t="str">
            <v>在庫限りで廃番</v>
          </cell>
          <cell r="F426" t="str">
            <v>4589940002665</v>
          </cell>
        </row>
        <row r="427">
          <cell r="A427">
            <v>982440017</v>
          </cell>
          <cell r="B427" t="str">
            <v>ＰＧ　４ウェイバックパックポーチ　ＢＫ</v>
          </cell>
          <cell r="C427">
            <v>4800</v>
          </cell>
          <cell r="D427" t="str">
            <v>○</v>
          </cell>
          <cell r="E427" t="str">
            <v>-</v>
          </cell>
          <cell r="F427">
            <v>4589940002672</v>
          </cell>
        </row>
        <row r="428">
          <cell r="A428">
            <v>982440018</v>
          </cell>
          <cell r="B428" t="str">
            <v>ＰＧ　トラベルバキュームパック　Ｓ　パック２</v>
          </cell>
          <cell r="C428">
            <v>900</v>
          </cell>
          <cell r="D428" t="str">
            <v>○</v>
          </cell>
          <cell r="E428" t="str">
            <v>-</v>
          </cell>
          <cell r="F428">
            <v>4589940002993</v>
          </cell>
        </row>
        <row r="429">
          <cell r="A429">
            <v>982440019</v>
          </cell>
          <cell r="B429" t="str">
            <v>ＰＧ　トラベルバキュームパック　Ｌ　パック２</v>
          </cell>
          <cell r="C429">
            <v>1200</v>
          </cell>
          <cell r="D429" t="str">
            <v>○</v>
          </cell>
          <cell r="E429" t="str">
            <v>-</v>
          </cell>
          <cell r="F429">
            <v>4589940003006</v>
          </cell>
        </row>
        <row r="430">
          <cell r="A430">
            <v>982440020</v>
          </cell>
          <cell r="B430" t="str">
            <v>ＰＧ　クイックドライ　フーディータオル　ロゴグレー</v>
          </cell>
          <cell r="C430">
            <v>1600</v>
          </cell>
          <cell r="D430" t="str">
            <v>※</v>
          </cell>
          <cell r="E430" t="str">
            <v>5月22日頃入荷予定</v>
          </cell>
          <cell r="F430" t="str">
            <v>4589940003044</v>
          </cell>
        </row>
        <row r="431">
          <cell r="A431">
            <v>982440021</v>
          </cell>
          <cell r="B431" t="str">
            <v>※▼ＰＧ　クイックドライ　フーディータオル　デジタルカモ</v>
          </cell>
          <cell r="C431">
            <v>1600</v>
          </cell>
          <cell r="D431" t="str">
            <v>×</v>
          </cell>
          <cell r="E431" t="str">
            <v>廃番</v>
          </cell>
          <cell r="F431" t="str">
            <v>4589940003051</v>
          </cell>
        </row>
        <row r="432">
          <cell r="A432">
            <v>982440022</v>
          </cell>
          <cell r="B432" t="str">
            <v>ＰＧ　クイックドライ　フーディータオル　トレッキング</v>
          </cell>
          <cell r="C432">
            <v>1600</v>
          </cell>
          <cell r="D432" t="str">
            <v>※</v>
          </cell>
          <cell r="E432" t="str">
            <v>5月22日頃入荷予定</v>
          </cell>
          <cell r="F432" t="str">
            <v>4589940003068</v>
          </cell>
        </row>
        <row r="433">
          <cell r="A433">
            <v>982440023</v>
          </cell>
          <cell r="B433" t="str">
            <v>ＰＧ　クイックドライ　フーディータオル　プールズ</v>
          </cell>
          <cell r="C433">
            <v>1600</v>
          </cell>
          <cell r="D433" t="str">
            <v>※</v>
          </cell>
          <cell r="E433" t="str">
            <v>5月22日頃入荷予定</v>
          </cell>
          <cell r="F433" t="str">
            <v>4589940003075</v>
          </cell>
        </row>
        <row r="434">
          <cell r="A434">
            <v>982440024</v>
          </cell>
          <cell r="B434" t="str">
            <v>※▼ＰＧ　クイックドライ　フーディータオル　シティマップ</v>
          </cell>
          <cell r="C434">
            <v>1600</v>
          </cell>
          <cell r="D434" t="str">
            <v>×</v>
          </cell>
          <cell r="E434" t="str">
            <v>廃番</v>
          </cell>
          <cell r="F434" t="str">
            <v>4589940003082</v>
          </cell>
        </row>
        <row r="435">
          <cell r="A435">
            <v>982440025</v>
          </cell>
          <cell r="B435" t="str">
            <v>※▼ＰＧ　クイックドライ　フーディータオル　ビルディング</v>
          </cell>
          <cell r="C435">
            <v>1600</v>
          </cell>
          <cell r="D435" t="str">
            <v>×</v>
          </cell>
          <cell r="E435" t="str">
            <v>廃番</v>
          </cell>
          <cell r="F435" t="str">
            <v>4589940003099</v>
          </cell>
        </row>
        <row r="436">
          <cell r="A436">
            <v>982440026</v>
          </cell>
          <cell r="B436" t="str">
            <v>※▼ＰＧ　クイックドライ　フーディータオル　等高線</v>
          </cell>
          <cell r="C436">
            <v>1600</v>
          </cell>
          <cell r="D436" t="str">
            <v>×</v>
          </cell>
          <cell r="E436" t="str">
            <v>廃番</v>
          </cell>
          <cell r="F436" t="str">
            <v>4589940003105</v>
          </cell>
        </row>
        <row r="437">
          <cell r="A437">
            <v>982440027</v>
          </cell>
          <cell r="B437" t="str">
            <v>ＰＧ［Ｒ］ヘビーデューティーバスケット　ＧＹ　※ﾛｯﾄ10/ｱｿｰﾄ〇</v>
          </cell>
          <cell r="C437">
            <v>1800</v>
          </cell>
          <cell r="D437" t="str">
            <v>○</v>
          </cell>
          <cell r="E437" t="str">
            <v>-</v>
          </cell>
          <cell r="F437">
            <v>4589940004799</v>
          </cell>
        </row>
        <row r="438">
          <cell r="A438">
            <v>982440028</v>
          </cell>
          <cell r="B438" t="str">
            <v>ＰＧ［Ｌ］ヘビーデューティーバスケット　ロング　ＧＹ　※ﾛｯﾄ12/ｱｿｰﾄ〇</v>
          </cell>
          <cell r="C438">
            <v>1800</v>
          </cell>
          <cell r="D438" t="str">
            <v>○</v>
          </cell>
          <cell r="E438" t="str">
            <v>-</v>
          </cell>
          <cell r="F438">
            <v>4589940004805</v>
          </cell>
        </row>
        <row r="439">
          <cell r="A439">
            <v>982440029</v>
          </cell>
          <cell r="B439" t="str">
            <v>▲ＰＧ　テープカードウォレット　ＷＢ</v>
          </cell>
          <cell r="C439">
            <v>1800</v>
          </cell>
          <cell r="D439" t="str">
            <v>○</v>
          </cell>
          <cell r="E439" t="str">
            <v>-</v>
          </cell>
          <cell r="F439">
            <v>4589940005178</v>
          </cell>
        </row>
        <row r="440">
          <cell r="A440">
            <v>982440030</v>
          </cell>
          <cell r="B440" t="str">
            <v>▲ＰＧ　テープカードウォレット　ＢＫ</v>
          </cell>
          <cell r="C440">
            <v>1800</v>
          </cell>
          <cell r="D440" t="str">
            <v>○</v>
          </cell>
          <cell r="E440" t="str">
            <v>-</v>
          </cell>
          <cell r="F440">
            <v>4589940005185</v>
          </cell>
        </row>
        <row r="441">
          <cell r="A441">
            <v>982440031</v>
          </cell>
          <cell r="B441" t="str">
            <v>▲ＰＧ　テープカードウォレット　ＯＬ</v>
          </cell>
          <cell r="C441">
            <v>1800</v>
          </cell>
          <cell r="D441" t="str">
            <v>○</v>
          </cell>
          <cell r="E441" t="str">
            <v>-</v>
          </cell>
          <cell r="F441">
            <v>4589940005192</v>
          </cell>
        </row>
        <row r="442">
          <cell r="A442">
            <v>982440032</v>
          </cell>
          <cell r="B442" t="str">
            <v>▲ＰＧ　テープウォレット　ＷＢ</v>
          </cell>
          <cell r="C442">
            <v>2400</v>
          </cell>
          <cell r="D442" t="str">
            <v>○</v>
          </cell>
          <cell r="E442" t="str">
            <v>-</v>
          </cell>
          <cell r="F442">
            <v>4589940005208</v>
          </cell>
        </row>
        <row r="443">
          <cell r="A443">
            <v>982440033</v>
          </cell>
          <cell r="B443" t="str">
            <v>▲ＰＧ　テープウォレット　ＢＫ</v>
          </cell>
          <cell r="C443">
            <v>2400</v>
          </cell>
          <cell r="D443" t="str">
            <v>○</v>
          </cell>
          <cell r="E443" t="str">
            <v>-</v>
          </cell>
          <cell r="F443">
            <v>4589940005215</v>
          </cell>
        </row>
        <row r="444">
          <cell r="A444">
            <v>982440034</v>
          </cell>
          <cell r="B444" t="str">
            <v>▲ＰＧ　テープウォレット　ＯＬ</v>
          </cell>
          <cell r="C444">
            <v>2400</v>
          </cell>
          <cell r="D444" t="str">
            <v>○</v>
          </cell>
          <cell r="E444" t="str">
            <v>-</v>
          </cell>
          <cell r="F444">
            <v>4589940005222</v>
          </cell>
        </row>
        <row r="445">
          <cell r="A445">
            <v>982440035</v>
          </cell>
          <cell r="B445" t="str">
            <v>▲ＰＧ　ショルダートートバッグ　２２８Ｔ　ＢＫ</v>
          </cell>
          <cell r="C445">
            <v>5800</v>
          </cell>
          <cell r="D445" t="str">
            <v>△</v>
          </cell>
          <cell r="E445" t="str">
            <v>在庫限りで廃番</v>
          </cell>
          <cell r="F445">
            <v>4589940005628</v>
          </cell>
        </row>
        <row r="446">
          <cell r="A446">
            <v>982440036</v>
          </cell>
          <cell r="B446" t="str">
            <v>ＰＧ　フォーン＆カメラ　ショルダーストラップ　ＷＢ</v>
          </cell>
          <cell r="C446">
            <v>3000</v>
          </cell>
          <cell r="D446" t="str">
            <v>○</v>
          </cell>
          <cell r="E446" t="str">
            <v>-</v>
          </cell>
          <cell r="F446">
            <v>4589940005475</v>
          </cell>
        </row>
        <row r="447">
          <cell r="A447">
            <v>982440037</v>
          </cell>
          <cell r="B447" t="str">
            <v>ＰＧ　フォーン＆カメラ　ショルダーストラップ　ＢＫ</v>
          </cell>
          <cell r="C447">
            <v>3000</v>
          </cell>
          <cell r="D447" t="str">
            <v>○</v>
          </cell>
          <cell r="E447" t="str">
            <v>-</v>
          </cell>
          <cell r="F447">
            <v>4589940005482</v>
          </cell>
        </row>
        <row r="448">
          <cell r="A448">
            <v>982440038</v>
          </cell>
          <cell r="B448" t="str">
            <v>ＰＧ　フォーン＆カメラ　ショルダーストラップ　ＯＬ</v>
          </cell>
          <cell r="C448">
            <v>3000</v>
          </cell>
          <cell r="D448" t="str">
            <v>○</v>
          </cell>
          <cell r="E448" t="str">
            <v>-</v>
          </cell>
          <cell r="F448">
            <v>4589940005499</v>
          </cell>
        </row>
        <row r="449">
          <cell r="A449">
            <v>982440039</v>
          </cell>
          <cell r="B449" t="str">
            <v>ＰＧ　フォーン＆カメラ　ショルダーストラップ　ＤＧＹ</v>
          </cell>
          <cell r="C449">
            <v>3000</v>
          </cell>
          <cell r="D449" t="str">
            <v>○</v>
          </cell>
          <cell r="E449" t="str">
            <v>-</v>
          </cell>
          <cell r="F449">
            <v>4589940005505</v>
          </cell>
        </row>
        <row r="450">
          <cell r="A450">
            <v>982440040</v>
          </cell>
          <cell r="B450" t="str">
            <v>▲ＰＧ　キャリーオン　バックパック　ＷＢ</v>
          </cell>
          <cell r="C450">
            <v>14500</v>
          </cell>
          <cell r="D450" t="str">
            <v>○</v>
          </cell>
          <cell r="E450" t="str">
            <v>-</v>
          </cell>
          <cell r="F450">
            <v>4589940005727</v>
          </cell>
        </row>
        <row r="451">
          <cell r="A451">
            <v>982440041</v>
          </cell>
          <cell r="B451" t="str">
            <v>▲ＰＧ　キャリーオン　バックパック　ＢＫ</v>
          </cell>
          <cell r="C451">
            <v>14500</v>
          </cell>
          <cell r="D451" t="str">
            <v>○</v>
          </cell>
          <cell r="E451" t="str">
            <v>-</v>
          </cell>
          <cell r="F451">
            <v>4589940005734</v>
          </cell>
        </row>
        <row r="452">
          <cell r="A452">
            <v>982440042</v>
          </cell>
          <cell r="B452" t="str">
            <v>ＰＧ　トラベルバキュームパック　ＬＬ　パック２</v>
          </cell>
          <cell r="C452">
            <v>1600</v>
          </cell>
          <cell r="D452" t="str">
            <v>○</v>
          </cell>
          <cell r="E452" t="str">
            <v>-</v>
          </cell>
          <cell r="F452">
            <v>4589940006205</v>
          </cell>
        </row>
        <row r="453">
          <cell r="A453">
            <v>982440043</v>
          </cell>
          <cell r="B453" t="str">
            <v>ＰＧ　トラベルバキュームパック　Ｓ　ＢＷＨ　パック２</v>
          </cell>
          <cell r="C453">
            <v>900</v>
          </cell>
          <cell r="D453" t="str">
            <v>○</v>
          </cell>
          <cell r="E453" t="str">
            <v>-</v>
          </cell>
          <cell r="F453">
            <v>4589940006212</v>
          </cell>
        </row>
        <row r="454">
          <cell r="A454">
            <v>982440044</v>
          </cell>
          <cell r="B454" t="str">
            <v>ＰＧ　トラベルバキュームパック　Ｌ　ＢＷＨ　パック２</v>
          </cell>
          <cell r="C454">
            <v>1200</v>
          </cell>
          <cell r="D454" t="str">
            <v>○</v>
          </cell>
          <cell r="E454" t="str">
            <v>-</v>
          </cell>
          <cell r="F454">
            <v>4589940006229</v>
          </cell>
        </row>
        <row r="455">
          <cell r="A455">
            <v>982440045</v>
          </cell>
          <cell r="B455" t="str">
            <v>ＰＧ　トラベルバキュームパック　ＬＬ　ＢＷＨ　パック２</v>
          </cell>
          <cell r="C455">
            <v>1600</v>
          </cell>
          <cell r="D455" t="str">
            <v>○</v>
          </cell>
          <cell r="E455" t="str">
            <v>-</v>
          </cell>
          <cell r="F455">
            <v>4589940006236</v>
          </cell>
        </row>
        <row r="456">
          <cell r="A456">
            <v>982450001</v>
          </cell>
          <cell r="B456" t="str">
            <v>ＰＧ　グレイス　ティースプーン</v>
          </cell>
          <cell r="C456">
            <v>680</v>
          </cell>
          <cell r="D456" t="str">
            <v>○</v>
          </cell>
          <cell r="E456" t="str">
            <v>-</v>
          </cell>
          <cell r="F456">
            <v>4589940001057</v>
          </cell>
        </row>
        <row r="457">
          <cell r="A457">
            <v>982450002</v>
          </cell>
          <cell r="B457" t="str">
            <v>ＰＧ　グレイス　ティーフォーク</v>
          </cell>
          <cell r="C457">
            <v>680</v>
          </cell>
          <cell r="D457" t="str">
            <v>○</v>
          </cell>
          <cell r="E457" t="str">
            <v>-</v>
          </cell>
          <cell r="F457">
            <v>4589940001064</v>
          </cell>
        </row>
        <row r="458">
          <cell r="A458">
            <v>982450003</v>
          </cell>
          <cell r="B458" t="str">
            <v>ＰＧ　グレイス　ディナースプーン</v>
          </cell>
          <cell r="C458">
            <v>800</v>
          </cell>
          <cell r="D458" t="str">
            <v>○</v>
          </cell>
          <cell r="E458" t="str">
            <v>-</v>
          </cell>
          <cell r="F458">
            <v>4589940001071</v>
          </cell>
        </row>
        <row r="459">
          <cell r="A459">
            <v>982450004</v>
          </cell>
          <cell r="B459" t="str">
            <v>ＰＧ　グレイス　ディナーフォーク</v>
          </cell>
          <cell r="C459">
            <v>800</v>
          </cell>
          <cell r="D459" t="str">
            <v>○</v>
          </cell>
          <cell r="E459" t="str">
            <v>-</v>
          </cell>
          <cell r="F459">
            <v>4589940001088</v>
          </cell>
        </row>
        <row r="460">
          <cell r="A460">
            <v>982450005</v>
          </cell>
          <cell r="B460" t="str">
            <v>ＰＧ　グレイス　ディナーナイフ</v>
          </cell>
          <cell r="C460">
            <v>800</v>
          </cell>
          <cell r="D460" t="str">
            <v>○</v>
          </cell>
          <cell r="E460" t="str">
            <v>-</v>
          </cell>
          <cell r="F460">
            <v>4589940001095</v>
          </cell>
        </row>
        <row r="461">
          <cell r="A461">
            <v>982450006</v>
          </cell>
          <cell r="B461" t="str">
            <v>ＰＧ　グレイス　ラウンドフラットプレート１３</v>
          </cell>
          <cell r="C461">
            <v>780</v>
          </cell>
          <cell r="D461" t="str">
            <v>○</v>
          </cell>
          <cell r="E461" t="str">
            <v>-</v>
          </cell>
          <cell r="F461">
            <v>4589940001101</v>
          </cell>
        </row>
        <row r="462">
          <cell r="A462">
            <v>982450007</v>
          </cell>
          <cell r="B462" t="str">
            <v>ＰＧ　グレイス　ラウンドフラットプレート１９</v>
          </cell>
          <cell r="C462">
            <v>1200</v>
          </cell>
          <cell r="D462" t="str">
            <v>○</v>
          </cell>
          <cell r="E462" t="str">
            <v>-</v>
          </cell>
          <cell r="F462">
            <v>4589940001118</v>
          </cell>
        </row>
        <row r="463">
          <cell r="A463">
            <v>982450008</v>
          </cell>
          <cell r="B463" t="str">
            <v>ＰＧ　グレイス　ラウンドフラットプレート２３</v>
          </cell>
          <cell r="C463">
            <v>1600</v>
          </cell>
          <cell r="D463" t="str">
            <v>○</v>
          </cell>
          <cell r="E463" t="str">
            <v>-</v>
          </cell>
          <cell r="F463">
            <v>4589940001125</v>
          </cell>
        </row>
        <row r="464">
          <cell r="A464">
            <v>982450009</v>
          </cell>
          <cell r="B464" t="str">
            <v>ＰＧ　グレイス　レクトフラットプレート　Ｓ</v>
          </cell>
          <cell r="C464">
            <v>1200</v>
          </cell>
          <cell r="D464" t="str">
            <v>○</v>
          </cell>
          <cell r="E464" t="str">
            <v>-</v>
          </cell>
          <cell r="F464">
            <v>4589940001132</v>
          </cell>
        </row>
        <row r="465">
          <cell r="A465">
            <v>982450010</v>
          </cell>
          <cell r="B465" t="str">
            <v>ＰＧ　グレイス　レクトフラットプレート　Ｌ</v>
          </cell>
          <cell r="C465">
            <v>2400</v>
          </cell>
          <cell r="D465" t="str">
            <v>○</v>
          </cell>
          <cell r="E465" t="str">
            <v>-</v>
          </cell>
          <cell r="F465">
            <v>4589940001149</v>
          </cell>
        </row>
        <row r="466">
          <cell r="A466">
            <v>982450011</v>
          </cell>
          <cell r="B466" t="str">
            <v>ＰＧ　グレイス　２コンパートメントプレート</v>
          </cell>
          <cell r="C466">
            <v>1500</v>
          </cell>
          <cell r="D466" t="str">
            <v>○</v>
          </cell>
          <cell r="E466" t="str">
            <v>-</v>
          </cell>
          <cell r="F466">
            <v>4589940001156</v>
          </cell>
        </row>
        <row r="467">
          <cell r="A467">
            <v>982450012</v>
          </cell>
          <cell r="B467" t="str">
            <v>▲ＰＧ　グレイス　サービングトレー</v>
          </cell>
          <cell r="C467">
            <v>2200</v>
          </cell>
          <cell r="D467" t="str">
            <v>△</v>
          </cell>
          <cell r="E467" t="str">
            <v>在庫限りで廃番</v>
          </cell>
          <cell r="F467">
            <v>4589940001163</v>
          </cell>
        </row>
        <row r="468">
          <cell r="A468">
            <v>982450014</v>
          </cell>
          <cell r="B468" t="str">
            <v>▲ＰＧ　グレイス　バーベキュートング</v>
          </cell>
          <cell r="C468">
            <v>800</v>
          </cell>
          <cell r="D468" t="str">
            <v>○</v>
          </cell>
          <cell r="E468" t="str">
            <v>-</v>
          </cell>
          <cell r="F468">
            <v>4589940001170</v>
          </cell>
        </row>
        <row r="469">
          <cell r="A469">
            <v>982450015</v>
          </cell>
          <cell r="B469" t="str">
            <v>ＰＧ　グレイス　ダブルウォールタンブラー３００ｍｌ</v>
          </cell>
          <cell r="C469">
            <v>1800</v>
          </cell>
          <cell r="D469" t="str">
            <v>○</v>
          </cell>
          <cell r="E469" t="str">
            <v>-</v>
          </cell>
          <cell r="F469">
            <v>4589940001187</v>
          </cell>
        </row>
        <row r="470">
          <cell r="A470">
            <v>982450016</v>
          </cell>
          <cell r="B470" t="str">
            <v>ＰＧ　グレイス　コーヒーケトル６５０ｍｌ</v>
          </cell>
          <cell r="C470">
            <v>4200</v>
          </cell>
          <cell r="D470" t="str">
            <v>○</v>
          </cell>
          <cell r="E470" t="str">
            <v>-</v>
          </cell>
          <cell r="F470">
            <v>4589940001194</v>
          </cell>
        </row>
        <row r="471">
          <cell r="A471">
            <v>982450017</v>
          </cell>
          <cell r="B471" t="str">
            <v>ＰＧ　トラディショナル　ドアマット６０</v>
          </cell>
          <cell r="C471">
            <v>3800</v>
          </cell>
          <cell r="D471" t="str">
            <v>○</v>
          </cell>
          <cell r="E471" t="str">
            <v>-</v>
          </cell>
          <cell r="F471">
            <v>4589940000753</v>
          </cell>
        </row>
        <row r="472">
          <cell r="A472">
            <v>982450018</v>
          </cell>
          <cell r="B472" t="str">
            <v>ＰＧライトウエイト　アイアンメッシュシェルフ３段（送料１０００）</v>
          </cell>
          <cell r="C472">
            <v>17000</v>
          </cell>
          <cell r="D472" t="str">
            <v>○</v>
          </cell>
          <cell r="E472" t="str">
            <v>-</v>
          </cell>
          <cell r="F472">
            <v>4589940000760</v>
          </cell>
        </row>
        <row r="473">
          <cell r="A473">
            <v>982450019</v>
          </cell>
          <cell r="B473" t="str">
            <v>ＰＧライトウエイト　アイアンメッシュシェルフ４段（送料１５００）</v>
          </cell>
          <cell r="C473">
            <v>24000</v>
          </cell>
          <cell r="D473" t="str">
            <v>○</v>
          </cell>
          <cell r="E473" t="str">
            <v>-</v>
          </cell>
          <cell r="F473">
            <v>4589940000777</v>
          </cell>
        </row>
        <row r="474">
          <cell r="A474">
            <v>982450020</v>
          </cell>
          <cell r="B474" t="str">
            <v>ＰＧライトウエイト　アイアンメッシュシェルフ５段（送料１８００）</v>
          </cell>
          <cell r="C474">
            <v>30000</v>
          </cell>
          <cell r="D474" t="str">
            <v>△</v>
          </cell>
          <cell r="E474" t="str">
            <v>-</v>
          </cell>
          <cell r="F474">
            <v>4589940000784</v>
          </cell>
        </row>
        <row r="475">
          <cell r="A475">
            <v>982450021</v>
          </cell>
          <cell r="B475" t="str">
            <v>ＰＧ　ワックスドキャンバス　フォールディングミニスツール　ＢＲ</v>
          </cell>
          <cell r="C475">
            <v>2400</v>
          </cell>
          <cell r="D475" t="str">
            <v>○</v>
          </cell>
          <cell r="E475" t="str">
            <v>-</v>
          </cell>
          <cell r="F475">
            <v>4589940001880</v>
          </cell>
        </row>
        <row r="476">
          <cell r="A476">
            <v>982450022</v>
          </cell>
          <cell r="B476" t="str">
            <v>ＰＧ　ワックスドキャンバス　フォールディングミニスツール　ＧＹ</v>
          </cell>
          <cell r="C476">
            <v>2400</v>
          </cell>
          <cell r="D476" t="str">
            <v>○</v>
          </cell>
          <cell r="E476" t="str">
            <v>-</v>
          </cell>
          <cell r="F476">
            <v>4589940001897</v>
          </cell>
        </row>
        <row r="477">
          <cell r="A477">
            <v>982450023</v>
          </cell>
          <cell r="B477" t="str">
            <v>ＰＧ　ダブルウォール　ペットボトルホルダー　ＢＫ</v>
          </cell>
          <cell r="C477">
            <v>2500</v>
          </cell>
          <cell r="D477" t="str">
            <v>○</v>
          </cell>
          <cell r="E477" t="str">
            <v>-</v>
          </cell>
          <cell r="F477" t="str">
            <v>4589940002979</v>
          </cell>
        </row>
        <row r="478">
          <cell r="A478">
            <v>982450024</v>
          </cell>
          <cell r="B478" t="str">
            <v>ＰＧ　ダブルウォール　ペットボトルホルダー　ＳＴ</v>
          </cell>
          <cell r="C478">
            <v>2500</v>
          </cell>
          <cell r="D478" t="str">
            <v>○</v>
          </cell>
          <cell r="E478" t="str">
            <v>-</v>
          </cell>
          <cell r="F478" t="str">
            <v>4589940002986</v>
          </cell>
        </row>
        <row r="479">
          <cell r="A479">
            <v>982450025</v>
          </cell>
          <cell r="B479" t="str">
            <v>ＰＧ　アルミナムカードケース　ＢＫ</v>
          </cell>
          <cell r="C479">
            <v>1000</v>
          </cell>
          <cell r="D479" t="str">
            <v>○</v>
          </cell>
          <cell r="E479" t="str">
            <v>-</v>
          </cell>
          <cell r="F479">
            <v>4589940003303</v>
          </cell>
        </row>
        <row r="480">
          <cell r="A480">
            <v>982450026</v>
          </cell>
          <cell r="B480" t="str">
            <v>ＰＧ　アルミナムカードケース　ＣＧＹ</v>
          </cell>
          <cell r="C480">
            <v>1000</v>
          </cell>
          <cell r="D480" t="str">
            <v>△</v>
          </cell>
          <cell r="E480" t="str">
            <v>-</v>
          </cell>
          <cell r="F480">
            <v>4589940003310</v>
          </cell>
        </row>
        <row r="481">
          <cell r="A481">
            <v>982450027</v>
          </cell>
          <cell r="B481" t="str">
            <v>▲ＰＧ　アルミナムフリップミラー　ＢＫ</v>
          </cell>
          <cell r="C481">
            <v>1200</v>
          </cell>
          <cell r="D481" t="str">
            <v>○</v>
          </cell>
          <cell r="E481" t="str">
            <v>-</v>
          </cell>
          <cell r="F481">
            <v>4589940003327</v>
          </cell>
        </row>
        <row r="482">
          <cell r="A482">
            <v>982450028</v>
          </cell>
          <cell r="B482" t="str">
            <v>▲ＰＧ　アルミナムフリップミラー　ＣＧＹ</v>
          </cell>
          <cell r="C482">
            <v>1200</v>
          </cell>
          <cell r="D482" t="str">
            <v>○</v>
          </cell>
          <cell r="E482" t="str">
            <v>-</v>
          </cell>
          <cell r="F482">
            <v>4589940003334</v>
          </cell>
        </row>
        <row r="483">
          <cell r="A483">
            <v>982450029</v>
          </cell>
          <cell r="B483" t="str">
            <v>▲ＰＧ　アルミナム　グラスィズケース　ＢＫ</v>
          </cell>
          <cell r="C483">
            <v>1600</v>
          </cell>
          <cell r="D483" t="str">
            <v>×</v>
          </cell>
          <cell r="E483" t="str">
            <v>廃番</v>
          </cell>
          <cell r="F483">
            <v>4589940003341</v>
          </cell>
        </row>
        <row r="484">
          <cell r="A484">
            <v>982450030</v>
          </cell>
          <cell r="B484" t="str">
            <v>▲ＰＧ　アルミナム　グラスィズケース　ＣＧＹ</v>
          </cell>
          <cell r="C484">
            <v>1600</v>
          </cell>
          <cell r="D484" t="str">
            <v>×</v>
          </cell>
          <cell r="E484" t="str">
            <v>廃番</v>
          </cell>
          <cell r="F484">
            <v>4589940003358</v>
          </cell>
        </row>
        <row r="485">
          <cell r="A485">
            <v>982450031</v>
          </cell>
          <cell r="B485" t="str">
            <v>ＰＧ　ライトウェイト　アイアンコートラック（送料１８００）</v>
          </cell>
          <cell r="C485">
            <v>24000</v>
          </cell>
          <cell r="D485" t="str">
            <v>△</v>
          </cell>
          <cell r="E485" t="str">
            <v>-</v>
          </cell>
          <cell r="F485">
            <v>4589940003532</v>
          </cell>
        </row>
        <row r="486">
          <cell r="A486">
            <v>982450032</v>
          </cell>
          <cell r="B486" t="str">
            <v>ＰＧ　ライトウェイト　アイアンサイドパネル</v>
          </cell>
          <cell r="C486">
            <v>4800</v>
          </cell>
          <cell r="D486" t="str">
            <v>△</v>
          </cell>
          <cell r="E486" t="str">
            <v>-</v>
          </cell>
          <cell r="F486">
            <v>4589940003549</v>
          </cell>
        </row>
        <row r="487">
          <cell r="A487">
            <v>982450033</v>
          </cell>
          <cell r="B487" t="str">
            <v>ＰＧ　エキシビションフォルダブルハンガーラック　ハンマートンＢＫ　</v>
          </cell>
          <cell r="C487">
            <v>9000</v>
          </cell>
          <cell r="D487" t="str">
            <v>○</v>
          </cell>
          <cell r="E487" t="str">
            <v>-</v>
          </cell>
          <cell r="F487">
            <v>4589940004782</v>
          </cell>
        </row>
        <row r="488">
          <cell r="A488">
            <v>982540036</v>
          </cell>
          <cell r="B488" t="str">
            <v>ＰＧ　インダストリアル　ローリングフック</v>
          </cell>
          <cell r="C488">
            <v>680</v>
          </cell>
          <cell r="D488" t="str">
            <v>※</v>
          </cell>
          <cell r="E488" t="str">
            <v>5月16日頃入荷予定</v>
          </cell>
          <cell r="F488">
            <v>4589940006618</v>
          </cell>
        </row>
        <row r="489">
          <cell r="A489">
            <v>982460001</v>
          </cell>
          <cell r="B489" t="str">
            <v>ＰＧ　インダストリアル　プランタースタンドメッシュ　ハイ</v>
          </cell>
          <cell r="C489">
            <v>2400</v>
          </cell>
          <cell r="D489" t="str">
            <v>○</v>
          </cell>
          <cell r="E489" t="str">
            <v>-</v>
          </cell>
          <cell r="F489">
            <v>4589940001316</v>
          </cell>
        </row>
        <row r="490">
          <cell r="A490">
            <v>982460002</v>
          </cell>
          <cell r="B490" t="str">
            <v>ＰＧ　インダストリアル　プランタースタンドメッシュ　　ロー</v>
          </cell>
          <cell r="C490">
            <v>2600</v>
          </cell>
          <cell r="D490" t="str">
            <v>○</v>
          </cell>
          <cell r="E490" t="str">
            <v>-</v>
          </cell>
          <cell r="F490">
            <v>4589940001323</v>
          </cell>
        </row>
        <row r="491">
          <cell r="A491">
            <v>982460003</v>
          </cell>
          <cell r="B491" t="str">
            <v>ＰＧ　ポータブルストリートライト</v>
          </cell>
          <cell r="C491">
            <v>8000</v>
          </cell>
          <cell r="D491" t="str">
            <v>○</v>
          </cell>
          <cell r="E491" t="str">
            <v>-</v>
          </cell>
          <cell r="F491">
            <v>4589940001453</v>
          </cell>
        </row>
        <row r="492">
          <cell r="A492">
            <v>982460004</v>
          </cell>
          <cell r="B492" t="str">
            <v>ＰＧ　ソリッドアルミナムポットカバー　Ｌ</v>
          </cell>
          <cell r="C492">
            <v>1800</v>
          </cell>
          <cell r="D492" t="str">
            <v>○</v>
          </cell>
          <cell r="E492" t="str">
            <v>-</v>
          </cell>
          <cell r="F492">
            <v>4589940001873</v>
          </cell>
        </row>
        <row r="493">
          <cell r="A493">
            <v>982460005</v>
          </cell>
          <cell r="B493" t="str">
            <v>ＰＧ　ソリッドアルミナムポットカバー　Ｓ</v>
          </cell>
          <cell r="C493">
            <v>1400</v>
          </cell>
          <cell r="D493" t="str">
            <v>○</v>
          </cell>
          <cell r="E493" t="str">
            <v>-</v>
          </cell>
          <cell r="F493">
            <v>4589940001866</v>
          </cell>
        </row>
        <row r="494">
          <cell r="A494">
            <v>982460006</v>
          </cell>
          <cell r="B494" t="str">
            <v>ＰＧ　インダストリアル　サイドテーブル</v>
          </cell>
          <cell r="C494">
            <v>10000</v>
          </cell>
          <cell r="D494" t="str">
            <v>○</v>
          </cell>
          <cell r="E494" t="str">
            <v>-</v>
          </cell>
          <cell r="F494">
            <v>4589940003037</v>
          </cell>
        </row>
        <row r="495">
          <cell r="A495">
            <v>982460007</v>
          </cell>
          <cell r="B495" t="str">
            <v>ＰＧ　スタッカブルメタルスツール　ＺＩＮＣ　※ﾛｯﾄ4/ｱｿｰﾄ〇</v>
          </cell>
          <cell r="C495">
            <v>4500</v>
          </cell>
          <cell r="D495" t="str">
            <v>○</v>
          </cell>
          <cell r="E495" t="str">
            <v>-</v>
          </cell>
          <cell r="F495" t="str">
            <v>4589940002184</v>
          </cell>
        </row>
        <row r="496">
          <cell r="A496">
            <v>982460008</v>
          </cell>
          <cell r="B496" t="str">
            <v>▲ＰＧ　スタッカブルメタルスツール　ＢＫ　※ﾛｯﾄ4/ｱｿｰﾄ〇</v>
          </cell>
          <cell r="C496">
            <v>4500</v>
          </cell>
          <cell r="D496" t="str">
            <v>○</v>
          </cell>
          <cell r="E496" t="str">
            <v>-</v>
          </cell>
          <cell r="F496" t="str">
            <v>4589940002191</v>
          </cell>
        </row>
        <row r="497">
          <cell r="A497">
            <v>982460009</v>
          </cell>
          <cell r="B497" t="str">
            <v>▲ＰＧ　スタッカブルメタルスツール　ＧＹ　※ﾛｯﾄ4/ｱｿｰﾄ〇</v>
          </cell>
          <cell r="C497">
            <v>4500</v>
          </cell>
          <cell r="D497" t="str">
            <v>○</v>
          </cell>
          <cell r="E497" t="str">
            <v>-</v>
          </cell>
          <cell r="F497" t="str">
            <v>4589940002207</v>
          </cell>
        </row>
        <row r="498">
          <cell r="A498">
            <v>982460010</v>
          </cell>
          <cell r="B498" t="str">
            <v>▲ＰＧ　スクールハウス　ウォールクロック　ＢＫ</v>
          </cell>
          <cell r="C498">
            <v>6800</v>
          </cell>
          <cell r="D498" t="str">
            <v>○</v>
          </cell>
          <cell r="E498" t="str">
            <v>-</v>
          </cell>
          <cell r="F498" t="str">
            <v>4589940002559</v>
          </cell>
        </row>
        <row r="499">
          <cell r="A499">
            <v>982460011</v>
          </cell>
          <cell r="B499" t="str">
            <v>▲ＰＧ　スクールハウス　ウォールクロック　ＧＹ</v>
          </cell>
          <cell r="C499">
            <v>6800</v>
          </cell>
          <cell r="D499" t="str">
            <v>○</v>
          </cell>
          <cell r="E499" t="str">
            <v>-</v>
          </cell>
          <cell r="F499" t="str">
            <v>4589940002566</v>
          </cell>
        </row>
        <row r="500">
          <cell r="A500">
            <v>982470001</v>
          </cell>
          <cell r="B500" t="str">
            <v>▲ＰＧ　バケットスツール　１６リットル　ブラック</v>
          </cell>
          <cell r="C500">
            <v>2600</v>
          </cell>
          <cell r="D500" t="str">
            <v>×</v>
          </cell>
          <cell r="E500" t="str">
            <v>廃番</v>
          </cell>
          <cell r="F500">
            <v>4589940001293</v>
          </cell>
        </row>
        <row r="501">
          <cell r="A501">
            <v>982470002</v>
          </cell>
          <cell r="B501" t="str">
            <v>▲ＰＧ　バケットスツール　１６リットル　グレー</v>
          </cell>
          <cell r="C501">
            <v>2600</v>
          </cell>
          <cell r="D501" t="str">
            <v>×</v>
          </cell>
          <cell r="E501" t="str">
            <v>廃番</v>
          </cell>
          <cell r="F501">
            <v>4589940001309</v>
          </cell>
        </row>
        <row r="502">
          <cell r="A502">
            <v>982470003</v>
          </cell>
          <cell r="B502" t="str">
            <v>ＰＧ　リールキーホルダー　ＢＫ</v>
          </cell>
          <cell r="C502">
            <v>1600</v>
          </cell>
          <cell r="D502" t="str">
            <v>○</v>
          </cell>
          <cell r="E502" t="str">
            <v>-</v>
          </cell>
          <cell r="F502" t="str">
            <v>4589940002238</v>
          </cell>
        </row>
        <row r="503">
          <cell r="A503">
            <v>982470004</v>
          </cell>
          <cell r="B503" t="str">
            <v>ＰＧ　リールキーホルダー　ＯＬ</v>
          </cell>
          <cell r="C503">
            <v>1600</v>
          </cell>
          <cell r="D503" t="str">
            <v>○</v>
          </cell>
          <cell r="E503" t="str">
            <v>-</v>
          </cell>
          <cell r="F503" t="str">
            <v>4589940002245</v>
          </cell>
        </row>
        <row r="504">
          <cell r="A504">
            <v>982470005</v>
          </cell>
          <cell r="B504" t="str">
            <v>ＰＧ　ジアイスエラ　ハードシェルクーラー３．８Ｌ</v>
          </cell>
          <cell r="C504">
            <v>3400</v>
          </cell>
          <cell r="D504" t="str">
            <v>×</v>
          </cell>
          <cell r="E504" t="str">
            <v>7月下旬以降</v>
          </cell>
          <cell r="F504" t="str">
            <v>4589940003112</v>
          </cell>
        </row>
        <row r="505">
          <cell r="A505">
            <v>982470006</v>
          </cell>
          <cell r="B505" t="str">
            <v>ＰＧ　ジアイスエラ　ハードシェルクーラー１２Ｌ</v>
          </cell>
          <cell r="C505">
            <v>5800</v>
          </cell>
          <cell r="D505" t="str">
            <v>△</v>
          </cell>
          <cell r="E505" t="str">
            <v>-</v>
          </cell>
          <cell r="F505">
            <v>4589940003129</v>
          </cell>
        </row>
        <row r="506">
          <cell r="A506">
            <v>982470007</v>
          </cell>
          <cell r="B506" t="str">
            <v>▲ＰＧ　デュアル　モーションセンサーヘッドランプ　ＳＢ</v>
          </cell>
          <cell r="C506">
            <v>3600</v>
          </cell>
          <cell r="D506" t="str">
            <v>○</v>
          </cell>
          <cell r="E506" t="str">
            <v>-</v>
          </cell>
          <cell r="F506">
            <v>4589940005154</v>
          </cell>
        </row>
        <row r="507">
          <cell r="A507">
            <v>982470008</v>
          </cell>
          <cell r="B507" t="str">
            <v>▲ＰＧ　デュアル　モーションセンサーヘッドランプ　ＢＫ</v>
          </cell>
          <cell r="C507">
            <v>3600</v>
          </cell>
          <cell r="D507" t="str">
            <v>○</v>
          </cell>
          <cell r="E507" t="str">
            <v>-</v>
          </cell>
          <cell r="F507">
            <v>4589940005161</v>
          </cell>
        </row>
        <row r="508">
          <cell r="A508">
            <v>982490001</v>
          </cell>
          <cell r="B508" t="str">
            <v>▲ＰＧ　シリコンプレースマット　ＢＫ</v>
          </cell>
          <cell r="C508">
            <v>1400</v>
          </cell>
          <cell r="D508" t="str">
            <v>○</v>
          </cell>
          <cell r="E508" t="str">
            <v>-</v>
          </cell>
          <cell r="F508">
            <v>4589940000791</v>
          </cell>
        </row>
        <row r="509">
          <cell r="A509">
            <v>982490002</v>
          </cell>
          <cell r="B509" t="str">
            <v>▲ＰＧ　シリコンプレースマット　ＷＨ</v>
          </cell>
          <cell r="C509">
            <v>1400</v>
          </cell>
          <cell r="D509" t="str">
            <v>○</v>
          </cell>
          <cell r="E509" t="str">
            <v>-</v>
          </cell>
          <cell r="F509">
            <v>4589940000807</v>
          </cell>
        </row>
        <row r="510">
          <cell r="A510">
            <v>982490003</v>
          </cell>
          <cell r="B510" t="str">
            <v>▲ＰＧ　シリコンプレースマット　ＧＹ</v>
          </cell>
          <cell r="C510">
            <v>1400</v>
          </cell>
          <cell r="D510" t="str">
            <v>×</v>
          </cell>
          <cell r="E510" t="str">
            <v>廃番</v>
          </cell>
          <cell r="F510">
            <v>4589940000814</v>
          </cell>
        </row>
        <row r="511">
          <cell r="A511">
            <v>982490004</v>
          </cell>
          <cell r="B511" t="str">
            <v>▲ＰＧ　シリコンコースターマット　２Ｐセット　ＢＫ</v>
          </cell>
          <cell r="C511">
            <v>980</v>
          </cell>
          <cell r="D511" t="str">
            <v>○</v>
          </cell>
          <cell r="E511" t="str">
            <v>-</v>
          </cell>
          <cell r="F511">
            <v>4589940000821</v>
          </cell>
        </row>
        <row r="512">
          <cell r="A512">
            <v>982490005</v>
          </cell>
          <cell r="B512" t="str">
            <v>▲ＰＧ　シリコンコースターマット　２Ｐセット　ＷＨ</v>
          </cell>
          <cell r="C512">
            <v>980</v>
          </cell>
          <cell r="D512" t="str">
            <v>○</v>
          </cell>
          <cell r="E512" t="str">
            <v>-</v>
          </cell>
          <cell r="F512">
            <v>4589940000838</v>
          </cell>
        </row>
        <row r="513">
          <cell r="A513">
            <v>982490006</v>
          </cell>
          <cell r="B513" t="str">
            <v>▲ＰＧ　シリコンコースターマット　２Ｐセット　ＧＹ</v>
          </cell>
          <cell r="C513">
            <v>980</v>
          </cell>
          <cell r="D513" t="str">
            <v>○</v>
          </cell>
          <cell r="E513" t="str">
            <v>-</v>
          </cell>
          <cell r="F513">
            <v>4589940000845</v>
          </cell>
        </row>
        <row r="514">
          <cell r="A514">
            <v>982490007</v>
          </cell>
          <cell r="B514" t="str">
            <v>▲ＰＧ　ラバー　ポットハンガー　Ｓ　ＧＹ</v>
          </cell>
          <cell r="C514">
            <v>1800</v>
          </cell>
          <cell r="D514" t="str">
            <v>△</v>
          </cell>
          <cell r="E514" t="str">
            <v>在庫限りで廃番</v>
          </cell>
          <cell r="F514" t="str">
            <v>4589940002214</v>
          </cell>
        </row>
        <row r="515">
          <cell r="A515">
            <v>982490008</v>
          </cell>
          <cell r="B515" t="str">
            <v>▲ＰＧ　ラバー　ポットハンガー　Ｌ　ＧＹ</v>
          </cell>
          <cell r="C515">
            <v>2000</v>
          </cell>
          <cell r="D515" t="str">
            <v>△</v>
          </cell>
          <cell r="E515" t="str">
            <v>在庫限りで廃番</v>
          </cell>
          <cell r="F515" t="str">
            <v>4589940002221</v>
          </cell>
        </row>
        <row r="516">
          <cell r="A516">
            <v>982490009</v>
          </cell>
          <cell r="B516" t="str">
            <v>▲ＰＧ　ラバーポットカバー　ＢＫ</v>
          </cell>
          <cell r="C516">
            <v>1800</v>
          </cell>
          <cell r="D516" t="str">
            <v>○</v>
          </cell>
          <cell r="E516" t="str">
            <v>-</v>
          </cell>
          <cell r="F516" t="str">
            <v>4589940003136</v>
          </cell>
        </row>
        <row r="517">
          <cell r="A517">
            <v>982490010</v>
          </cell>
          <cell r="B517" t="str">
            <v>▲ＰＧ　ラバーポットカバー　ＧＹ</v>
          </cell>
          <cell r="C517">
            <v>1800</v>
          </cell>
          <cell r="D517" t="str">
            <v>○</v>
          </cell>
          <cell r="E517" t="str">
            <v>-</v>
          </cell>
          <cell r="F517" t="str">
            <v>4589940003143</v>
          </cell>
        </row>
        <row r="518">
          <cell r="A518">
            <v>982490011</v>
          </cell>
          <cell r="B518" t="str">
            <v>ＰＧ　ガーデンホース　１０ファンクション　８Ｍ</v>
          </cell>
          <cell r="C518">
            <v>4800</v>
          </cell>
          <cell r="D518" t="str">
            <v>○</v>
          </cell>
          <cell r="E518" t="str">
            <v>-</v>
          </cell>
          <cell r="F518">
            <v>4589940005512</v>
          </cell>
        </row>
        <row r="519">
          <cell r="A519">
            <v>982490012</v>
          </cell>
          <cell r="B519" t="str">
            <v>ＰＧ　ガーデンホース　１０ファンクション　１５　Ｍ</v>
          </cell>
          <cell r="C519">
            <v>6300</v>
          </cell>
          <cell r="D519" t="str">
            <v>○</v>
          </cell>
          <cell r="E519" t="str">
            <v>-</v>
          </cell>
          <cell r="F519">
            <v>4589940005529</v>
          </cell>
        </row>
        <row r="520">
          <cell r="A520">
            <v>982540001</v>
          </cell>
          <cell r="B520" t="str">
            <v>▼ＰＧ　フランネルフリースブランケット　ホワイトタイガー</v>
          </cell>
          <cell r="C520">
            <v>3800</v>
          </cell>
          <cell r="D520" t="str">
            <v>×</v>
          </cell>
          <cell r="E520" t="str">
            <v>8月上旬～9月上旬頃入荷予定</v>
          </cell>
          <cell r="F520">
            <v>4589940006410</v>
          </cell>
        </row>
        <row r="521">
          <cell r="A521">
            <v>982540002</v>
          </cell>
          <cell r="B521" t="str">
            <v>▼ＰＧ　フランネルフリースブランケット　ポーラーベアー</v>
          </cell>
          <cell r="C521">
            <v>3800</v>
          </cell>
          <cell r="D521" t="str">
            <v>×</v>
          </cell>
          <cell r="E521" t="str">
            <v>納期確認中※営業担当へお問い合わせください</v>
          </cell>
          <cell r="F521">
            <v>4589940006427</v>
          </cell>
        </row>
        <row r="522">
          <cell r="A522">
            <v>982540003</v>
          </cell>
          <cell r="B522" t="str">
            <v>ＰＧ　ランチクーラー　バッグインバッグ　ＢＫ</v>
          </cell>
          <cell r="C522">
            <v>1400</v>
          </cell>
          <cell r="D522" t="str">
            <v>○</v>
          </cell>
          <cell r="E522" t="str">
            <v>-</v>
          </cell>
          <cell r="F522">
            <v>4589940006533</v>
          </cell>
        </row>
        <row r="523">
          <cell r="A523">
            <v>982540004</v>
          </cell>
          <cell r="B523" t="str">
            <v>ＰＧ　ランチクーラー　バッグインバッグ　ＷＨ</v>
          </cell>
          <cell r="C523">
            <v>1400</v>
          </cell>
          <cell r="D523" t="str">
            <v>△</v>
          </cell>
          <cell r="E523" t="str">
            <v>-</v>
          </cell>
          <cell r="F523">
            <v>4589940006540</v>
          </cell>
        </row>
        <row r="524">
          <cell r="A524">
            <v>982540005</v>
          </cell>
          <cell r="B524" t="str">
            <v>ＰＧ　ランチクーラー　バッグインバッグ　ＦＧＲ</v>
          </cell>
          <cell r="C524">
            <v>1400</v>
          </cell>
          <cell r="D524" t="str">
            <v>△</v>
          </cell>
          <cell r="E524" t="str">
            <v>-</v>
          </cell>
          <cell r="F524">
            <v>4589940006557</v>
          </cell>
        </row>
        <row r="525">
          <cell r="A525">
            <v>982540006</v>
          </cell>
          <cell r="B525" t="str">
            <v>ＰＧ　ランチクーラー　バッグインバッグ　ＯＲ</v>
          </cell>
          <cell r="C525">
            <v>1400</v>
          </cell>
          <cell r="D525" t="str">
            <v>×</v>
          </cell>
          <cell r="E525" t="str">
            <v>7月下旬以降</v>
          </cell>
          <cell r="F525">
            <v>4589940006564</v>
          </cell>
        </row>
        <row r="526">
          <cell r="A526">
            <v>982540007</v>
          </cell>
          <cell r="B526" t="str">
            <v>ＰＧ　ワンマイルバッグ　ＢＫ</v>
          </cell>
          <cell r="C526">
            <v>2700</v>
          </cell>
          <cell r="D526" t="str">
            <v>○</v>
          </cell>
          <cell r="E526" t="str">
            <v>-</v>
          </cell>
          <cell r="F526">
            <v>4589940006571</v>
          </cell>
        </row>
        <row r="527">
          <cell r="A527">
            <v>982540008</v>
          </cell>
          <cell r="B527" t="str">
            <v>ＰＧ　ワンマイルバッグ　ＷＨ</v>
          </cell>
          <cell r="C527">
            <v>2700</v>
          </cell>
          <cell r="D527" t="str">
            <v>○</v>
          </cell>
          <cell r="E527" t="str">
            <v>-</v>
          </cell>
          <cell r="F527">
            <v>4589940006588</v>
          </cell>
        </row>
        <row r="528">
          <cell r="A528">
            <v>982540009</v>
          </cell>
          <cell r="B528" t="str">
            <v>ＰＧ　ワンマイルバッグ　ＦＧＲ</v>
          </cell>
          <cell r="C528">
            <v>2700</v>
          </cell>
          <cell r="D528" t="str">
            <v>○</v>
          </cell>
          <cell r="E528" t="str">
            <v>-</v>
          </cell>
          <cell r="F528">
            <v>4589940006595</v>
          </cell>
        </row>
        <row r="529">
          <cell r="A529">
            <v>982540010</v>
          </cell>
          <cell r="B529" t="str">
            <v>ＰＧ　ワンマイルバッグ　ＯＲ</v>
          </cell>
          <cell r="C529">
            <v>2700</v>
          </cell>
          <cell r="D529" t="str">
            <v>○</v>
          </cell>
          <cell r="E529" t="str">
            <v>-</v>
          </cell>
          <cell r="F529">
            <v>4589940006601</v>
          </cell>
        </row>
        <row r="530">
          <cell r="A530">
            <v>982540011</v>
          </cell>
          <cell r="B530" t="str">
            <v>ＰＧ　トゥインコ　ステップ＆スツール　ＢＫ</v>
          </cell>
          <cell r="C530">
            <v>8000</v>
          </cell>
          <cell r="D530" t="str">
            <v>○</v>
          </cell>
          <cell r="E530" t="str">
            <v>-</v>
          </cell>
          <cell r="F530">
            <v>4589940006786</v>
          </cell>
        </row>
        <row r="531">
          <cell r="A531">
            <v>982540012</v>
          </cell>
          <cell r="B531" t="str">
            <v>ＰＧ　トゥインコ　ステップ＆スツール　ＷＨ</v>
          </cell>
          <cell r="C531">
            <v>8000</v>
          </cell>
          <cell r="D531" t="str">
            <v>○</v>
          </cell>
          <cell r="E531" t="str">
            <v>-</v>
          </cell>
          <cell r="F531">
            <v>4589940006793</v>
          </cell>
        </row>
        <row r="532">
          <cell r="A532">
            <v>982540013</v>
          </cell>
          <cell r="B532" t="str">
            <v>ＰＧ　トゥインコ　ステップ＆スツール　ＢＧＹ</v>
          </cell>
          <cell r="C532">
            <v>8000</v>
          </cell>
          <cell r="D532" t="str">
            <v>○</v>
          </cell>
          <cell r="E532" t="str">
            <v>-</v>
          </cell>
          <cell r="F532">
            <v>4589940006809</v>
          </cell>
        </row>
        <row r="533">
          <cell r="A533">
            <v>982540014</v>
          </cell>
          <cell r="B533" t="str">
            <v>ＰＧ　トゥインコ　ステップ＆スツール　ＬＧＹ</v>
          </cell>
          <cell r="C533">
            <v>8000</v>
          </cell>
          <cell r="D533" t="str">
            <v>○</v>
          </cell>
          <cell r="E533" t="str">
            <v>-</v>
          </cell>
          <cell r="F533">
            <v>4589940006816</v>
          </cell>
        </row>
        <row r="534">
          <cell r="A534">
            <v>982540015</v>
          </cell>
          <cell r="B534" t="str">
            <v>ＰＧ　トゥインコ　ステップ＆スツール　ＲＤ</v>
          </cell>
          <cell r="C534">
            <v>8000</v>
          </cell>
          <cell r="D534" t="str">
            <v>△</v>
          </cell>
          <cell r="E534" t="str">
            <v>-</v>
          </cell>
          <cell r="F534">
            <v>4589940006823</v>
          </cell>
        </row>
        <row r="535">
          <cell r="A535">
            <v>982540016</v>
          </cell>
          <cell r="B535" t="str">
            <v>ＰＧ　トゥーゴースローケット　ホワイトタイガー</v>
          </cell>
          <cell r="C535">
            <v>5800</v>
          </cell>
          <cell r="D535" t="str">
            <v>○</v>
          </cell>
          <cell r="E535" t="str">
            <v>-</v>
          </cell>
          <cell r="F535">
            <v>4589940006632</v>
          </cell>
        </row>
        <row r="536">
          <cell r="A536">
            <v>982540017</v>
          </cell>
          <cell r="B536" t="str">
            <v>ＰＧ　トゥーゴースローケット　ポーラーベアー</v>
          </cell>
          <cell r="C536">
            <v>5800</v>
          </cell>
          <cell r="D536" t="str">
            <v>○</v>
          </cell>
          <cell r="E536" t="str">
            <v>-</v>
          </cell>
          <cell r="F536">
            <v>4589940006649</v>
          </cell>
        </row>
        <row r="537">
          <cell r="A537">
            <v>982540018</v>
          </cell>
          <cell r="B537" t="str">
            <v>ＰＧ　テープサングラスホルダー　ＷＢＲ</v>
          </cell>
          <cell r="C537">
            <v>1600</v>
          </cell>
          <cell r="D537" t="str">
            <v>○</v>
          </cell>
          <cell r="E537" t="str">
            <v>-</v>
          </cell>
          <cell r="F537">
            <v>4589940007400</v>
          </cell>
        </row>
        <row r="538">
          <cell r="A538">
            <v>982540019</v>
          </cell>
          <cell r="B538" t="str">
            <v>ＰＧ　テープサングラスホルダー　ＢＫ</v>
          </cell>
          <cell r="C538">
            <v>1600</v>
          </cell>
          <cell r="D538" t="str">
            <v>×</v>
          </cell>
          <cell r="E538" t="str">
            <v>6月下旬以降</v>
          </cell>
          <cell r="F538">
            <v>4589940007417</v>
          </cell>
        </row>
        <row r="539">
          <cell r="A539">
            <v>982540020</v>
          </cell>
          <cell r="B539" t="str">
            <v>ＰＧ　カーバイザーオーガナイザー　ＷＢＲ</v>
          </cell>
          <cell r="C539">
            <v>2000</v>
          </cell>
          <cell r="D539" t="str">
            <v>○</v>
          </cell>
          <cell r="E539" t="str">
            <v>-</v>
          </cell>
          <cell r="F539">
            <v>4589940007424</v>
          </cell>
        </row>
        <row r="540">
          <cell r="A540">
            <v>982540021</v>
          </cell>
          <cell r="B540" t="str">
            <v>ＰＧ　カーバイザーオーガナイザー　ＢＫ</v>
          </cell>
          <cell r="C540">
            <v>2000</v>
          </cell>
          <cell r="D540" t="str">
            <v>○</v>
          </cell>
          <cell r="E540" t="str">
            <v>-</v>
          </cell>
          <cell r="F540">
            <v>4589940007431</v>
          </cell>
        </row>
        <row r="541">
          <cell r="A541">
            <v>982540022</v>
          </cell>
          <cell r="B541" t="str">
            <v>ＰＧ　マルチパーパス　ストレージ</v>
          </cell>
          <cell r="C541">
            <v>3000</v>
          </cell>
          <cell r="D541" t="str">
            <v>※</v>
          </cell>
          <cell r="E541" t="str">
            <v>新商品　5月2日頃入荷予定</v>
          </cell>
          <cell r="F541">
            <v>4589940009411</v>
          </cell>
        </row>
        <row r="542">
          <cell r="A542">
            <v>982540023</v>
          </cell>
          <cell r="B542" t="str">
            <v>ＰＧ　インダストリアル　フォルダブルクレート　※ロット４</v>
          </cell>
          <cell r="C542">
            <v>4200</v>
          </cell>
          <cell r="D542" t="str">
            <v>○</v>
          </cell>
          <cell r="E542" t="str">
            <v>-</v>
          </cell>
          <cell r="F542">
            <v>4589940008322</v>
          </cell>
        </row>
        <row r="543">
          <cell r="A543">
            <v>982540024</v>
          </cell>
          <cell r="B543" t="str">
            <v>ＰＧ　ティーシートート　ブライターＳ　ＢＫ</v>
          </cell>
          <cell r="C543">
            <v>2800</v>
          </cell>
          <cell r="D543" t="str">
            <v>○</v>
          </cell>
          <cell r="E543" t="str">
            <v>-</v>
          </cell>
          <cell r="F543">
            <v>4589940008339</v>
          </cell>
        </row>
        <row r="544">
          <cell r="A544">
            <v>982540025</v>
          </cell>
          <cell r="B544" t="str">
            <v>ＰＧ　ティーシートート　ブライターＳ　ＧＹ</v>
          </cell>
          <cell r="C544">
            <v>2800</v>
          </cell>
          <cell r="D544" t="str">
            <v>○</v>
          </cell>
          <cell r="E544" t="str">
            <v>-</v>
          </cell>
          <cell r="F544">
            <v>4589940008346</v>
          </cell>
        </row>
        <row r="545">
          <cell r="A545">
            <v>982540026</v>
          </cell>
          <cell r="B545" t="str">
            <v>ＰＧ　ティーシートート　ブライターＳ　ＯＲ</v>
          </cell>
          <cell r="C545">
            <v>2800</v>
          </cell>
          <cell r="D545" t="str">
            <v>○</v>
          </cell>
          <cell r="E545" t="str">
            <v>-</v>
          </cell>
          <cell r="F545">
            <v>4589940008353</v>
          </cell>
        </row>
        <row r="546">
          <cell r="A546">
            <v>982540027</v>
          </cell>
          <cell r="B546" t="str">
            <v>ＰＧ　ティーシートート　ブライターＬ　ＢＫ</v>
          </cell>
          <cell r="C546">
            <v>3600</v>
          </cell>
          <cell r="D546" t="str">
            <v>○</v>
          </cell>
          <cell r="E546" t="str">
            <v>-</v>
          </cell>
          <cell r="F546">
            <v>4589940008360</v>
          </cell>
        </row>
        <row r="547">
          <cell r="A547">
            <v>982540028</v>
          </cell>
          <cell r="B547" t="str">
            <v>ＰＧ　ティーシートート　ブライターＬ　ＧＹ</v>
          </cell>
          <cell r="C547">
            <v>3600</v>
          </cell>
          <cell r="D547" t="str">
            <v>○</v>
          </cell>
          <cell r="E547" t="str">
            <v>-</v>
          </cell>
          <cell r="F547">
            <v>4589940008377</v>
          </cell>
        </row>
        <row r="548">
          <cell r="A548">
            <v>982540029</v>
          </cell>
          <cell r="B548" t="str">
            <v>ＰＧ　ティーシートート　ブライターＬ　ＯＲ</v>
          </cell>
          <cell r="C548">
            <v>3600</v>
          </cell>
          <cell r="D548" t="str">
            <v>○</v>
          </cell>
          <cell r="E548" t="str">
            <v>-</v>
          </cell>
          <cell r="F548">
            <v>4589940008384</v>
          </cell>
        </row>
        <row r="549">
          <cell r="A549">
            <v>982540030</v>
          </cell>
          <cell r="B549" t="str">
            <v>ＰＧ　ブリーザブル　スリッパ　Ｓ　ＢＥ</v>
          </cell>
          <cell r="C549">
            <v>2000</v>
          </cell>
          <cell r="D549" t="str">
            <v>○</v>
          </cell>
          <cell r="E549" t="str">
            <v>-</v>
          </cell>
          <cell r="F549">
            <v>4589940008858</v>
          </cell>
        </row>
        <row r="550">
          <cell r="A550">
            <v>982540031</v>
          </cell>
          <cell r="B550" t="str">
            <v>ＰＧ　ブリーザブル　スリッパ　Ｓ　ＢＫ</v>
          </cell>
          <cell r="C550">
            <v>2000</v>
          </cell>
          <cell r="D550" t="str">
            <v>○</v>
          </cell>
          <cell r="E550" t="str">
            <v>-</v>
          </cell>
          <cell r="F550">
            <v>4589940008865</v>
          </cell>
        </row>
        <row r="551">
          <cell r="A551">
            <v>982540032</v>
          </cell>
          <cell r="B551" t="str">
            <v>ＰＧ　ブリーザブル　スリッパ　Ｓ　ＧＹ</v>
          </cell>
          <cell r="C551">
            <v>2000</v>
          </cell>
          <cell r="D551" t="str">
            <v>○</v>
          </cell>
          <cell r="E551" t="str">
            <v>-</v>
          </cell>
          <cell r="F551">
            <v>4589940008872</v>
          </cell>
        </row>
        <row r="552">
          <cell r="A552">
            <v>982540033</v>
          </cell>
          <cell r="B552" t="str">
            <v>ＰＧ　ブリーザブル　スリッパ　Ｌ　ＢＥ</v>
          </cell>
          <cell r="C552">
            <v>2000</v>
          </cell>
          <cell r="D552" t="str">
            <v>○</v>
          </cell>
          <cell r="E552" t="str">
            <v>-</v>
          </cell>
          <cell r="F552">
            <v>4589940008889</v>
          </cell>
        </row>
        <row r="553">
          <cell r="A553">
            <v>982540034</v>
          </cell>
          <cell r="B553" t="str">
            <v>ＰＧ　ブリーザブル　スリッパ　Ｌ　ＢＫ</v>
          </cell>
          <cell r="C553">
            <v>2000</v>
          </cell>
          <cell r="D553" t="str">
            <v>○</v>
          </cell>
          <cell r="E553" t="str">
            <v>-</v>
          </cell>
          <cell r="F553">
            <v>4589940008896</v>
          </cell>
        </row>
        <row r="554">
          <cell r="A554">
            <v>982540035</v>
          </cell>
          <cell r="B554" t="str">
            <v>ＰＧ　ブリーザブル　スリッパ　Ｌ　ＧＹ</v>
          </cell>
          <cell r="C554">
            <v>2000</v>
          </cell>
          <cell r="D554" t="str">
            <v>○</v>
          </cell>
          <cell r="E554" t="str">
            <v>-</v>
          </cell>
          <cell r="F554">
            <v>4589940008902</v>
          </cell>
        </row>
        <row r="555">
          <cell r="A555">
            <v>982540037</v>
          </cell>
          <cell r="B555" t="str">
            <v>ＰＧ　クイックドライ　フーディータオル　プレストンワーカーズ</v>
          </cell>
          <cell r="C555">
            <v>1600</v>
          </cell>
          <cell r="D555" t="str">
            <v>△</v>
          </cell>
          <cell r="E555" t="str">
            <v>-</v>
          </cell>
          <cell r="F555">
            <v>4589940008919</v>
          </cell>
        </row>
        <row r="556">
          <cell r="A556">
            <v>982540038</v>
          </cell>
          <cell r="B556" t="str">
            <v>ＰＧ　クイックドライ　フーディータオル　フィッシング</v>
          </cell>
          <cell r="C556">
            <v>1600</v>
          </cell>
          <cell r="D556" t="str">
            <v>※</v>
          </cell>
          <cell r="E556" t="str">
            <v>5月22日頃入荷予定</v>
          </cell>
          <cell r="F556">
            <v>4589940008926</v>
          </cell>
        </row>
        <row r="557">
          <cell r="A557">
            <v>982540039</v>
          </cell>
          <cell r="B557" t="str">
            <v>ＰＧ　クイックドライ　フーディータオル　チルアウト</v>
          </cell>
          <cell r="C557">
            <v>1600</v>
          </cell>
          <cell r="D557" t="str">
            <v>※</v>
          </cell>
          <cell r="E557" t="str">
            <v>5月22日頃入荷予定</v>
          </cell>
          <cell r="F557">
            <v>4589940008933</v>
          </cell>
        </row>
        <row r="558">
          <cell r="A558">
            <v>982540040</v>
          </cell>
          <cell r="B558" t="str">
            <v>ＰＧ　クイックドライ　フーディータオル　レトロデカール</v>
          </cell>
          <cell r="C558">
            <v>1600</v>
          </cell>
          <cell r="D558" t="str">
            <v>※</v>
          </cell>
          <cell r="E558" t="str">
            <v>5月22日頃入荷予定</v>
          </cell>
          <cell r="F558">
            <v>4589940008940</v>
          </cell>
        </row>
        <row r="559">
          <cell r="A559">
            <v>982570010</v>
          </cell>
          <cell r="B559" t="str">
            <v>ＰＧ　ジアイスエラ　ミニアイスブリック　アイスポップ３個セット※ロット６</v>
          </cell>
          <cell r="C559">
            <v>1600</v>
          </cell>
          <cell r="D559" t="str">
            <v>△</v>
          </cell>
          <cell r="E559" t="str">
            <v>-</v>
          </cell>
          <cell r="F559">
            <v>4589940008957</v>
          </cell>
        </row>
        <row r="560">
          <cell r="A560">
            <v>982570012</v>
          </cell>
          <cell r="B560" t="str">
            <v>ＰＧ　ジ　アイスエラ　ハードシェルクーラーネオ　５Ｌ</v>
          </cell>
          <cell r="C560">
            <v>4500</v>
          </cell>
          <cell r="D560" t="str">
            <v>△</v>
          </cell>
          <cell r="E560" t="str">
            <v>-</v>
          </cell>
          <cell r="F560">
            <v>4589940009145</v>
          </cell>
        </row>
        <row r="561">
          <cell r="A561">
            <v>982570013</v>
          </cell>
          <cell r="B561" t="str">
            <v>ＰＧ　ジ　アイスエラ　ハードシェルクーラーネオ　１２Ｌ</v>
          </cell>
          <cell r="C561">
            <v>7800</v>
          </cell>
          <cell r="D561" t="str">
            <v>○</v>
          </cell>
          <cell r="E561" t="str">
            <v>-</v>
          </cell>
          <cell r="F561">
            <v>4589940009152</v>
          </cell>
        </row>
        <row r="562">
          <cell r="A562">
            <v>982540041</v>
          </cell>
          <cell r="B562" t="str">
            <v>ＰＧ　キルティッド　クーラートート　ＢＫ</v>
          </cell>
          <cell r="C562">
            <v>2400</v>
          </cell>
          <cell r="D562" t="str">
            <v>○</v>
          </cell>
          <cell r="E562" t="str">
            <v>-</v>
          </cell>
          <cell r="F562">
            <v>4589940008964</v>
          </cell>
        </row>
        <row r="563">
          <cell r="A563">
            <v>982540042</v>
          </cell>
          <cell r="B563" t="str">
            <v>ＰＧ　キルティッド　クーラートート　ＯＬ</v>
          </cell>
          <cell r="C563">
            <v>2400</v>
          </cell>
          <cell r="D563" t="str">
            <v>○</v>
          </cell>
          <cell r="E563" t="str">
            <v>-</v>
          </cell>
          <cell r="F563">
            <v>4589940008971</v>
          </cell>
        </row>
        <row r="564">
          <cell r="A564">
            <v>982540043</v>
          </cell>
          <cell r="B564" t="str">
            <v>ＰＧ　キルティッド　クーラートート　ＧＹ</v>
          </cell>
          <cell r="C564">
            <v>2400</v>
          </cell>
          <cell r="D564" t="str">
            <v>○</v>
          </cell>
          <cell r="E564" t="str">
            <v>-</v>
          </cell>
          <cell r="F564">
            <v>4589940008988</v>
          </cell>
        </row>
        <row r="565">
          <cell r="A565">
            <v>982540044</v>
          </cell>
          <cell r="B565" t="str">
            <v>ＰＧ　キルティッド　クーラートート　ＦＧＲ</v>
          </cell>
          <cell r="C565">
            <v>2400</v>
          </cell>
          <cell r="D565" t="str">
            <v>○</v>
          </cell>
          <cell r="E565" t="str">
            <v>-</v>
          </cell>
          <cell r="F565">
            <v>4589940008995</v>
          </cell>
        </row>
        <row r="566">
          <cell r="A566">
            <v>982540045</v>
          </cell>
          <cell r="B566" t="str">
            <v>ＰＧ　キルティッド　クーラートート　ＯＲ</v>
          </cell>
          <cell r="C566">
            <v>2400</v>
          </cell>
          <cell r="D566" t="str">
            <v>○</v>
          </cell>
          <cell r="E566" t="str">
            <v>-</v>
          </cell>
          <cell r="F566">
            <v>4589940009008</v>
          </cell>
        </row>
        <row r="567">
          <cell r="A567">
            <v>982540046</v>
          </cell>
          <cell r="B567" t="str">
            <v>ＰＧ　ティーシートート　ブライター　クーラートートＳ　ＢＫ</v>
          </cell>
          <cell r="C567">
            <v>2400</v>
          </cell>
          <cell r="D567" t="str">
            <v>×</v>
          </cell>
          <cell r="E567" t="str">
            <v>新商品　5月下旬～6月中旬入荷予定</v>
          </cell>
          <cell r="F567">
            <v>4589940009589</v>
          </cell>
        </row>
        <row r="568">
          <cell r="A568">
            <v>982540047</v>
          </cell>
          <cell r="B568" t="str">
            <v>ＰＧ　ティーシートート　ブライター　クーラートートＳ　ＧＹ</v>
          </cell>
          <cell r="C568">
            <v>2400</v>
          </cell>
          <cell r="D568" t="str">
            <v>×</v>
          </cell>
          <cell r="E568" t="str">
            <v>新商品　5月下旬～6月中旬入荷予定</v>
          </cell>
          <cell r="F568">
            <v>4589940009596</v>
          </cell>
        </row>
        <row r="569">
          <cell r="A569">
            <v>982540048</v>
          </cell>
          <cell r="B569" t="str">
            <v>ＰＧ　ティーシートート　ブライター　クーラートートＳ　ＯＲ</v>
          </cell>
          <cell r="C569">
            <v>2400</v>
          </cell>
          <cell r="D569" t="str">
            <v>×</v>
          </cell>
          <cell r="E569" t="str">
            <v>新商品　5月下旬～6月中旬入荷予定</v>
          </cell>
          <cell r="F569">
            <v>4589940009602</v>
          </cell>
        </row>
        <row r="570">
          <cell r="A570">
            <v>982540049</v>
          </cell>
          <cell r="B570" t="str">
            <v>ＰＧ　インダストリアル　フォルダブルクレート　ホーム３０Ｌ</v>
          </cell>
          <cell r="C570">
            <v>3600</v>
          </cell>
          <cell r="D570" t="str">
            <v>×</v>
          </cell>
          <cell r="E570" t="str">
            <v>新商品　5月下旬～6月中旬入荷予定</v>
          </cell>
          <cell r="F570">
            <v>4589940009879</v>
          </cell>
        </row>
        <row r="571">
          <cell r="A571">
            <v>982540050</v>
          </cell>
          <cell r="B571" t="str">
            <v>ＰＧ　インダストリアル　フォルダブルクレート　ホーム４４Ｌ</v>
          </cell>
          <cell r="C571">
            <v>3800</v>
          </cell>
          <cell r="D571" t="str">
            <v>×</v>
          </cell>
          <cell r="E571" t="str">
            <v>新商品　5月下旬～6月中旬入荷予定</v>
          </cell>
          <cell r="F571">
            <v>4589940009886</v>
          </cell>
        </row>
        <row r="572">
          <cell r="A572">
            <v>982540057</v>
          </cell>
          <cell r="B572" t="str">
            <v>▼ＰＧ　フランネルフリースブランケット　ホワイトイエティ</v>
          </cell>
          <cell r="C572">
            <v>3800</v>
          </cell>
          <cell r="D572" t="str">
            <v>×</v>
          </cell>
          <cell r="E572" t="str">
            <v>新商品　8月下旬～9月下旬入荷予定</v>
          </cell>
          <cell r="F572">
            <v>4589940010097</v>
          </cell>
        </row>
        <row r="573">
          <cell r="A573">
            <v>982540058</v>
          </cell>
          <cell r="B573" t="str">
            <v>▼ＰＧ　フランネルフリースブランケット　ブラックイエティ</v>
          </cell>
          <cell r="C573">
            <v>3800</v>
          </cell>
          <cell r="D573" t="str">
            <v>×</v>
          </cell>
          <cell r="E573" t="str">
            <v>新商品　8月下旬～9月下旬入荷予定</v>
          </cell>
          <cell r="F573">
            <v>4589940010103</v>
          </cell>
        </row>
        <row r="574">
          <cell r="A574">
            <v>982540059</v>
          </cell>
          <cell r="B574" t="str">
            <v>▼ＰＧ　イエティ湯たんぽカバーＰＧＮ</v>
          </cell>
          <cell r="C574">
            <v>6300</v>
          </cell>
          <cell r="D574" t="str">
            <v>×</v>
          </cell>
          <cell r="E574" t="str">
            <v>新商品　9月中旬～10月中旬入荷予定</v>
          </cell>
          <cell r="F574">
            <v>4589940010134</v>
          </cell>
        </row>
        <row r="575">
          <cell r="A575">
            <v>982540060</v>
          </cell>
          <cell r="B575" t="str">
            <v>ＰＧ　トゥーゴークッションカバー　シック</v>
          </cell>
          <cell r="C575">
            <v>3000</v>
          </cell>
          <cell r="D575" t="str">
            <v>×</v>
          </cell>
          <cell r="E575" t="str">
            <v>新商品　8月下旬以降</v>
          </cell>
          <cell r="F575">
            <v>4589940010196</v>
          </cell>
        </row>
        <row r="576">
          <cell r="A576">
            <v>982540061</v>
          </cell>
          <cell r="B576" t="str">
            <v>ＰＧ　トゥーゴークッションカバー　ネバー　ベター</v>
          </cell>
          <cell r="C576">
            <v>3000</v>
          </cell>
          <cell r="D576" t="str">
            <v>×</v>
          </cell>
          <cell r="E576" t="str">
            <v>新商品　8月下旬以降</v>
          </cell>
          <cell r="F576">
            <v>4589940010202</v>
          </cell>
        </row>
        <row r="577">
          <cell r="A577">
            <v>982540062</v>
          </cell>
          <cell r="B577" t="str">
            <v>ＰＧ　トゥーゴークッションカバービア　ラバー</v>
          </cell>
          <cell r="C577">
            <v>3000</v>
          </cell>
          <cell r="D577" t="str">
            <v>×</v>
          </cell>
          <cell r="E577" t="str">
            <v>新商品　8月下旬以降</v>
          </cell>
          <cell r="F577">
            <v>4589940010219</v>
          </cell>
        </row>
        <row r="578">
          <cell r="A578">
            <v>982540063</v>
          </cell>
          <cell r="B578" t="str">
            <v>ＰＧ　トゥーゴークッションカバー　コーヒーホリック</v>
          </cell>
          <cell r="C578">
            <v>3000</v>
          </cell>
          <cell r="D578" t="str">
            <v>×</v>
          </cell>
          <cell r="E578" t="str">
            <v>新商品　8月下旬以降</v>
          </cell>
          <cell r="F578">
            <v>4589940010226</v>
          </cell>
        </row>
        <row r="579">
          <cell r="A579">
            <v>982540064</v>
          </cell>
          <cell r="B579" t="str">
            <v>ＰＧ　トゥーゴースローケット　シック</v>
          </cell>
          <cell r="C579">
            <v>6800</v>
          </cell>
          <cell r="D579" t="str">
            <v>×</v>
          </cell>
          <cell r="E579" t="str">
            <v>新商品　8月下旬以降</v>
          </cell>
          <cell r="F579">
            <v>4589940010233</v>
          </cell>
        </row>
        <row r="580">
          <cell r="A580">
            <v>982540065</v>
          </cell>
          <cell r="B580" t="str">
            <v>ＰＧ　トゥーゴースローケット　ネバー　ベター</v>
          </cell>
          <cell r="C580">
            <v>6800</v>
          </cell>
          <cell r="D580" t="str">
            <v>×</v>
          </cell>
          <cell r="E580" t="str">
            <v>新商品　8月下旬以降</v>
          </cell>
          <cell r="F580">
            <v>4589940010240</v>
          </cell>
        </row>
        <row r="581">
          <cell r="A581">
            <v>982540066</v>
          </cell>
          <cell r="B581" t="str">
            <v>ＰＧ　トゥーゴースローケット　ビア　ラバー</v>
          </cell>
          <cell r="C581">
            <v>6800</v>
          </cell>
          <cell r="D581" t="str">
            <v>×</v>
          </cell>
          <cell r="E581" t="str">
            <v>新商品　8月下旬以降</v>
          </cell>
          <cell r="F581">
            <v>4589940010257</v>
          </cell>
        </row>
        <row r="582">
          <cell r="A582">
            <v>982540067</v>
          </cell>
          <cell r="B582" t="str">
            <v>ＰＧ　トゥーゴースローケット　シック　コーヒー　ホリック</v>
          </cell>
          <cell r="C582">
            <v>6800</v>
          </cell>
          <cell r="D582" t="str">
            <v>×</v>
          </cell>
          <cell r="E582" t="str">
            <v>新商品　8月下旬以降</v>
          </cell>
          <cell r="F582">
            <v>4589940010271</v>
          </cell>
        </row>
        <row r="583">
          <cell r="A583">
            <v>982550001</v>
          </cell>
          <cell r="B583" t="str">
            <v>ＰＧ　グレース　キャニスター　ショート</v>
          </cell>
          <cell r="C583">
            <v>2000</v>
          </cell>
          <cell r="D583" t="str">
            <v>○</v>
          </cell>
          <cell r="E583" t="str">
            <v>-</v>
          </cell>
          <cell r="F583">
            <v>4589940006472</v>
          </cell>
        </row>
        <row r="584">
          <cell r="A584">
            <v>982550002</v>
          </cell>
          <cell r="B584" t="str">
            <v>ＰＧ　グレース　キャニスター　トール</v>
          </cell>
          <cell r="C584">
            <v>2700</v>
          </cell>
          <cell r="D584" t="str">
            <v>○</v>
          </cell>
          <cell r="E584" t="str">
            <v>-</v>
          </cell>
          <cell r="F584">
            <v>4589940006489</v>
          </cell>
        </row>
        <row r="585">
          <cell r="A585">
            <v>982550003</v>
          </cell>
          <cell r="B585" t="str">
            <v>ＰＧ　グレース　クリップ＆スプーン</v>
          </cell>
          <cell r="C585">
            <v>800</v>
          </cell>
          <cell r="D585" t="str">
            <v>△</v>
          </cell>
          <cell r="E585" t="str">
            <v>-</v>
          </cell>
          <cell r="F585">
            <v>4589940006496</v>
          </cell>
        </row>
        <row r="586">
          <cell r="A586">
            <v>982550004</v>
          </cell>
          <cell r="B586" t="str">
            <v>ＰＧ　フォルダブルシューズラック　ハンマートンＢＫ</v>
          </cell>
          <cell r="C586">
            <v>5800</v>
          </cell>
          <cell r="D586" t="str">
            <v>※</v>
          </cell>
          <cell r="E586" t="str">
            <v>5月22日頃入荷予定</v>
          </cell>
          <cell r="F586">
            <v>4589940007653</v>
          </cell>
        </row>
        <row r="587">
          <cell r="A587">
            <v>982550005</v>
          </cell>
          <cell r="B587" t="str">
            <v>ＰＧ　スカフォールドライク　シェルフ（送料２０００）</v>
          </cell>
          <cell r="C587">
            <v>40000</v>
          </cell>
          <cell r="D587" t="str">
            <v>△</v>
          </cell>
          <cell r="E587" t="str">
            <v>-</v>
          </cell>
          <cell r="F587">
            <v>4589940009169</v>
          </cell>
        </row>
        <row r="588">
          <cell r="A588">
            <v>982550007</v>
          </cell>
          <cell r="B588" t="str">
            <v>ＰＧ　フォルダブルシューズラック　ジンク</v>
          </cell>
          <cell r="C588">
            <v>5800</v>
          </cell>
          <cell r="D588" t="str">
            <v>※</v>
          </cell>
          <cell r="E588" t="str">
            <v>新商品　5月22日頃入荷予定</v>
          </cell>
          <cell r="F588">
            <v>4589940009749</v>
          </cell>
        </row>
        <row r="589">
          <cell r="A589">
            <v>982550008</v>
          </cell>
          <cell r="B589" t="str">
            <v>ＰＧ　スカフォールドライク　シェルフ用棚板（送料８００）</v>
          </cell>
          <cell r="C589">
            <v>8000</v>
          </cell>
          <cell r="D589" t="str">
            <v>×</v>
          </cell>
          <cell r="E589" t="str">
            <v>新商品　確認中</v>
          </cell>
          <cell r="F589">
            <v>4589940009947</v>
          </cell>
        </row>
        <row r="590">
          <cell r="A590">
            <v>982560001</v>
          </cell>
          <cell r="B590" t="str">
            <v>▲ＰＧ　スクールハウス　ウォールクロック　Ｓ　ＢＫ</v>
          </cell>
          <cell r="C590">
            <v>5400</v>
          </cell>
          <cell r="D590" t="str">
            <v>○</v>
          </cell>
          <cell r="E590" t="str">
            <v>-</v>
          </cell>
          <cell r="F590">
            <v>4589940006960</v>
          </cell>
        </row>
        <row r="591">
          <cell r="A591">
            <v>982560002</v>
          </cell>
          <cell r="B591" t="str">
            <v>▲ＰＧ　スクールハウス　ウォールクロック　Ｓ　ＧＹ</v>
          </cell>
          <cell r="C591">
            <v>5400</v>
          </cell>
          <cell r="D591" t="str">
            <v>○</v>
          </cell>
          <cell r="E591" t="str">
            <v>-</v>
          </cell>
          <cell r="F591">
            <v>4589940006977</v>
          </cell>
        </row>
        <row r="592">
          <cell r="A592">
            <v>982560003</v>
          </cell>
          <cell r="B592" t="str">
            <v>ＰＧ　ジンクアロイ　キーリング　ＢＫ</v>
          </cell>
          <cell r="C592">
            <v>700</v>
          </cell>
          <cell r="D592" t="str">
            <v>○</v>
          </cell>
          <cell r="E592" t="str">
            <v>-</v>
          </cell>
          <cell r="F592">
            <v>4589940007271</v>
          </cell>
        </row>
        <row r="593">
          <cell r="A593">
            <v>982560004</v>
          </cell>
          <cell r="B593" t="str">
            <v>ＰＧ　ジンクアロイ　キーリング　カラビナ　ＢＫ</v>
          </cell>
          <cell r="C593">
            <v>700</v>
          </cell>
          <cell r="D593" t="str">
            <v>○</v>
          </cell>
          <cell r="E593" t="str">
            <v>-</v>
          </cell>
          <cell r="F593">
            <v>4589940007288</v>
          </cell>
        </row>
        <row r="594">
          <cell r="A594">
            <v>982560005</v>
          </cell>
          <cell r="B594" t="str">
            <v>ＰＧ　ジンクアロイ　ビークルキーホルダー　ＰＧ</v>
          </cell>
          <cell r="C594">
            <v>1000</v>
          </cell>
          <cell r="D594" t="str">
            <v>○</v>
          </cell>
          <cell r="E594" t="str">
            <v>-</v>
          </cell>
          <cell r="F594">
            <v>4589940007295</v>
          </cell>
        </row>
        <row r="595">
          <cell r="A595">
            <v>982560006</v>
          </cell>
          <cell r="B595" t="str">
            <v>ＰＧ　ジンクアロイ　ビークルキーホルダー　ＰＧＮ</v>
          </cell>
          <cell r="C595">
            <v>1000</v>
          </cell>
          <cell r="D595" t="str">
            <v>○</v>
          </cell>
          <cell r="E595" t="str">
            <v>-</v>
          </cell>
          <cell r="F595">
            <v>4589940007301</v>
          </cell>
        </row>
        <row r="596">
          <cell r="A596">
            <v>982560009</v>
          </cell>
          <cell r="B596" t="str">
            <v>ＰＧ　アルミナムトラベルラゲッジタグ　ＢＫ</v>
          </cell>
          <cell r="C596">
            <v>900</v>
          </cell>
          <cell r="D596" t="str">
            <v>○</v>
          </cell>
          <cell r="E596" t="str">
            <v>-</v>
          </cell>
          <cell r="F596">
            <v>4589940007080</v>
          </cell>
        </row>
        <row r="597">
          <cell r="A597">
            <v>982560010</v>
          </cell>
          <cell r="B597" t="str">
            <v>ＰＧ　アルミナムトラベルラゲッジタグ　ＣＧＹ</v>
          </cell>
          <cell r="C597">
            <v>900</v>
          </cell>
          <cell r="D597" t="str">
            <v>○</v>
          </cell>
          <cell r="E597" t="str">
            <v>-</v>
          </cell>
          <cell r="F597">
            <v>4589940007097</v>
          </cell>
        </row>
        <row r="598">
          <cell r="A598">
            <v>982560011</v>
          </cell>
          <cell r="B598" t="str">
            <v>ＰＧ　フリップリッド　タンブラー２５０ｍｌ　ＢＫ</v>
          </cell>
          <cell r="C598">
            <v>2500</v>
          </cell>
          <cell r="D598" t="str">
            <v>○</v>
          </cell>
          <cell r="E598" t="str">
            <v>-</v>
          </cell>
          <cell r="F598">
            <v>4589940007257</v>
          </cell>
        </row>
        <row r="599">
          <cell r="A599">
            <v>982560012</v>
          </cell>
          <cell r="B599" t="str">
            <v>ＰＧ　フリップリッド　タンブラー２５０ｍｌ　ＳＶ</v>
          </cell>
          <cell r="C599">
            <v>2500</v>
          </cell>
          <cell r="D599" t="str">
            <v>○</v>
          </cell>
          <cell r="E599" t="str">
            <v>-</v>
          </cell>
          <cell r="F599">
            <v>4589940007264</v>
          </cell>
        </row>
        <row r="600">
          <cell r="A600">
            <v>982560013</v>
          </cell>
          <cell r="B600" t="str">
            <v>ＰＧ　ブラス　インセンスホルダー</v>
          </cell>
          <cell r="C600">
            <v>3600</v>
          </cell>
          <cell r="D600" t="str">
            <v>○</v>
          </cell>
          <cell r="E600" t="str">
            <v>-</v>
          </cell>
          <cell r="F600">
            <v>4589940007615</v>
          </cell>
        </row>
        <row r="601">
          <cell r="A601">
            <v>982560014</v>
          </cell>
          <cell r="B601" t="str">
            <v>※ＰＧ　キャリーイット</v>
          </cell>
          <cell r="C601">
            <v>5800</v>
          </cell>
          <cell r="D601" t="str">
            <v>×</v>
          </cell>
          <cell r="E601" t="str">
            <v>廃番</v>
          </cell>
          <cell r="F601">
            <v>4589940007790</v>
          </cell>
        </row>
        <row r="602">
          <cell r="A602">
            <v>982570001</v>
          </cell>
          <cell r="B602" t="str">
            <v>ＰＧ　バケット１０リッター　ウィズリッド　ＢＫ　※ﾛｯﾄ5/ｱｿｰﾄ×</v>
          </cell>
          <cell r="C602">
            <v>2000</v>
          </cell>
          <cell r="D602" t="str">
            <v>○</v>
          </cell>
          <cell r="E602" t="str">
            <v>-</v>
          </cell>
          <cell r="F602">
            <v>4589940007103</v>
          </cell>
        </row>
        <row r="603">
          <cell r="A603">
            <v>982570002</v>
          </cell>
          <cell r="B603" t="str">
            <v>ＰＧ　バケット１0リッター　ウィズリッド　ＴＰ　※ﾛｯﾄ5/ｱｿｰﾄ×</v>
          </cell>
          <cell r="C603">
            <v>2000</v>
          </cell>
          <cell r="D603" t="str">
            <v>○</v>
          </cell>
          <cell r="E603" t="str">
            <v>-</v>
          </cell>
          <cell r="F603">
            <v>4589940007110</v>
          </cell>
        </row>
        <row r="604">
          <cell r="A604">
            <v>982570003</v>
          </cell>
          <cell r="B604" t="str">
            <v>ＰＧ　充電式　ウォータースプレー　ＢＫ</v>
          </cell>
          <cell r="C604">
            <v>4200</v>
          </cell>
          <cell r="D604" t="str">
            <v>○</v>
          </cell>
          <cell r="E604" t="str">
            <v>-</v>
          </cell>
          <cell r="F604">
            <v>4589940007127</v>
          </cell>
        </row>
        <row r="605">
          <cell r="A605">
            <v>982570004</v>
          </cell>
          <cell r="B605" t="str">
            <v>ＰＧ　ナイロン南京錠　ＢＫ</v>
          </cell>
          <cell r="C605">
            <v>1200</v>
          </cell>
          <cell r="D605" t="str">
            <v>○</v>
          </cell>
          <cell r="E605" t="str">
            <v>-</v>
          </cell>
          <cell r="F605">
            <v>4589940007196</v>
          </cell>
        </row>
        <row r="606">
          <cell r="A606">
            <v>982570005</v>
          </cell>
          <cell r="B606" t="str">
            <v>ＰＧ　ナイロン南京錠　ＧＹ</v>
          </cell>
          <cell r="C606">
            <v>1200</v>
          </cell>
          <cell r="D606" t="str">
            <v>○</v>
          </cell>
          <cell r="E606" t="str">
            <v>-</v>
          </cell>
          <cell r="F606">
            <v>4589940007202</v>
          </cell>
        </row>
        <row r="607">
          <cell r="A607">
            <v>982570006</v>
          </cell>
          <cell r="B607" t="str">
            <v>ＰＧ　ナイロン南京錠　ＢＬ</v>
          </cell>
          <cell r="C607">
            <v>1200</v>
          </cell>
          <cell r="D607" t="str">
            <v>○</v>
          </cell>
          <cell r="E607" t="str">
            <v>-</v>
          </cell>
          <cell r="F607">
            <v>4589940007219</v>
          </cell>
        </row>
        <row r="608">
          <cell r="A608">
            <v>982570007</v>
          </cell>
          <cell r="B608" t="str">
            <v>ＰＧ　ナイロン南京錠　ＯＲ</v>
          </cell>
          <cell r="C608">
            <v>1200</v>
          </cell>
          <cell r="D608" t="str">
            <v>○</v>
          </cell>
          <cell r="E608" t="str">
            <v>-</v>
          </cell>
          <cell r="F608">
            <v>4589940007226</v>
          </cell>
        </row>
        <row r="609">
          <cell r="A609">
            <v>982570009</v>
          </cell>
          <cell r="B609" t="str">
            <v>ＰＧ　コーヒードリッパー</v>
          </cell>
          <cell r="C609">
            <v>2400</v>
          </cell>
          <cell r="D609" t="str">
            <v>○</v>
          </cell>
          <cell r="E609" t="str">
            <v>-</v>
          </cell>
          <cell r="F609">
            <v>4589940007240</v>
          </cell>
        </row>
        <row r="610">
          <cell r="A610">
            <v>982570015</v>
          </cell>
          <cell r="B610" t="str">
            <v>ＰＧ　インセンスホルダー　チムニー　ＢＲ</v>
          </cell>
          <cell r="C610">
            <v>3800</v>
          </cell>
          <cell r="D610" t="str">
            <v>×</v>
          </cell>
          <cell r="E610" t="str">
            <v>新商品　7月中旬～8月中旬入荷予定</v>
          </cell>
          <cell r="F610">
            <v>4589940009800</v>
          </cell>
        </row>
        <row r="611">
          <cell r="A611">
            <v>982570016</v>
          </cell>
          <cell r="B611" t="str">
            <v>ＰＧ　インセンスホルダー　チムニー　ＢＬ</v>
          </cell>
          <cell r="C611">
            <v>3800</v>
          </cell>
          <cell r="D611" t="str">
            <v>×</v>
          </cell>
          <cell r="E611" t="str">
            <v>新商品　7月中旬～8月中旬入荷予定</v>
          </cell>
          <cell r="F611">
            <v>4589940009817</v>
          </cell>
        </row>
        <row r="612">
          <cell r="A612">
            <v>982580001</v>
          </cell>
          <cell r="B612" t="str">
            <v>ＰＧ　コーヒーガラスポット　４５０ｍｌ</v>
          </cell>
          <cell r="C612">
            <v>2600</v>
          </cell>
          <cell r="D612" t="str">
            <v>○</v>
          </cell>
          <cell r="E612" t="str">
            <v>-</v>
          </cell>
          <cell r="F612">
            <v>4589940007233</v>
          </cell>
        </row>
        <row r="613">
          <cell r="A613">
            <v>982590001</v>
          </cell>
          <cell r="B613" t="str">
            <v>▼ＰＧ　充電式湯たんぽ　タイガー</v>
          </cell>
          <cell r="C613">
            <v>3900</v>
          </cell>
          <cell r="D613" t="str">
            <v>×</v>
          </cell>
          <cell r="E613" t="str">
            <v>8月上旬～9月上旬頃入荷予定</v>
          </cell>
          <cell r="F613">
            <v>4589940006434</v>
          </cell>
        </row>
        <row r="614">
          <cell r="A614">
            <v>982590002</v>
          </cell>
          <cell r="B614" t="str">
            <v>▼ＰＧ　充電式湯たんぽ　ホワイトタイガー</v>
          </cell>
          <cell r="C614">
            <v>3900</v>
          </cell>
          <cell r="D614" t="str">
            <v>×</v>
          </cell>
          <cell r="E614" t="str">
            <v>8月上旬～9月上旬頃入荷予定</v>
          </cell>
          <cell r="F614">
            <v>4589940006441</v>
          </cell>
        </row>
        <row r="615">
          <cell r="A615">
            <v>982590003</v>
          </cell>
          <cell r="B615" t="str">
            <v>▼ＰＧ　充電式湯たんぽ　ポーラーベアー</v>
          </cell>
          <cell r="C615">
            <v>3900</v>
          </cell>
          <cell r="D615" t="str">
            <v>×</v>
          </cell>
          <cell r="E615" t="str">
            <v>納期確認中※営業担当へお問い合わせください</v>
          </cell>
          <cell r="F615">
            <v>4589940006458</v>
          </cell>
        </row>
        <row r="616">
          <cell r="A616">
            <v>982590004</v>
          </cell>
          <cell r="B616" t="str">
            <v>ＰＧ　ノットノックオーバーマット　ＢＫ</v>
          </cell>
          <cell r="C616">
            <v>1500</v>
          </cell>
          <cell r="D616" t="str">
            <v>×</v>
          </cell>
          <cell r="E616" t="str">
            <v>7月下旬以降</v>
          </cell>
          <cell r="F616">
            <v>4589940006502</v>
          </cell>
        </row>
        <row r="617">
          <cell r="A617">
            <v>982590005</v>
          </cell>
          <cell r="B617" t="str">
            <v>ＰＧ　ノットノックオーバーマット　ＯＫＨ</v>
          </cell>
          <cell r="C617">
            <v>1500</v>
          </cell>
          <cell r="D617" t="str">
            <v>×</v>
          </cell>
          <cell r="E617" t="str">
            <v>7月下旬以降</v>
          </cell>
          <cell r="F617">
            <v>4589940006519</v>
          </cell>
        </row>
        <row r="618">
          <cell r="A618">
            <v>982590006</v>
          </cell>
          <cell r="B618" t="str">
            <v>ＰＧ　ノットノックオーバーマット　ＴＰ</v>
          </cell>
          <cell r="C618">
            <v>1500</v>
          </cell>
          <cell r="D618" t="str">
            <v>×</v>
          </cell>
          <cell r="E618" t="str">
            <v>7月下旬以降</v>
          </cell>
          <cell r="F618">
            <v>4589940006526</v>
          </cell>
        </row>
        <row r="619">
          <cell r="A619">
            <v>982590007</v>
          </cell>
          <cell r="B619" t="str">
            <v>※▼ＰＧ　充電式湯たんぽ 　キルティッド　OL</v>
          </cell>
          <cell r="C619">
            <v>3900</v>
          </cell>
          <cell r="D619" t="str">
            <v>×</v>
          </cell>
          <cell r="E619" t="str">
            <v>廃番</v>
          </cell>
          <cell r="F619">
            <v>4589940006885</v>
          </cell>
        </row>
        <row r="620">
          <cell r="A620">
            <v>982590008</v>
          </cell>
          <cell r="B620" t="str">
            <v>※▼ＰＧ　充電式湯たんぽ　キルティッド　GY</v>
          </cell>
          <cell r="C620">
            <v>3900</v>
          </cell>
          <cell r="D620" t="str">
            <v>×</v>
          </cell>
          <cell r="E620" t="str">
            <v>廃番</v>
          </cell>
          <cell r="F620">
            <v>4589940006892</v>
          </cell>
        </row>
        <row r="621">
          <cell r="A621">
            <v>982590009</v>
          </cell>
          <cell r="B621" t="str">
            <v>▲ＰＧ　リサイクル　アルミナムカップ　４個セット　ＢＫ</v>
          </cell>
          <cell r="C621">
            <v>1000</v>
          </cell>
          <cell r="D621" t="str">
            <v>×</v>
          </cell>
          <cell r="E621" t="str">
            <v>廃番</v>
          </cell>
          <cell r="F621">
            <v>4589940008278</v>
          </cell>
        </row>
        <row r="622">
          <cell r="A622">
            <v>982590010</v>
          </cell>
          <cell r="B622" t="str">
            <v>ＰＧ　リサイクル　アルミナムカップ　４個セット　ＡＬ</v>
          </cell>
          <cell r="C622">
            <v>1000</v>
          </cell>
          <cell r="D622" t="str">
            <v>×</v>
          </cell>
          <cell r="E622" t="str">
            <v>6月下旬以降</v>
          </cell>
          <cell r="F622">
            <v>4589940008285</v>
          </cell>
        </row>
        <row r="623">
          <cell r="A623">
            <v>982590011</v>
          </cell>
          <cell r="B623" t="str">
            <v>ＰＧ　ボールキーリング　ＢＫ</v>
          </cell>
          <cell r="C623">
            <v>900</v>
          </cell>
          <cell r="D623" t="str">
            <v>○</v>
          </cell>
          <cell r="E623" t="str">
            <v>-</v>
          </cell>
          <cell r="F623">
            <v>4589940009336</v>
          </cell>
        </row>
        <row r="624">
          <cell r="A624">
            <v>982590012</v>
          </cell>
          <cell r="B624" t="str">
            <v>ＰＧ　ボールキーリング　ＵＮＩＯＮ　ＪＡＣＫ</v>
          </cell>
          <cell r="C624">
            <v>900</v>
          </cell>
          <cell r="D624" t="str">
            <v>○</v>
          </cell>
          <cell r="E624" t="str">
            <v>-</v>
          </cell>
          <cell r="F624">
            <v>4589940009343</v>
          </cell>
        </row>
        <row r="625">
          <cell r="A625">
            <v>982590013</v>
          </cell>
          <cell r="B625" t="str">
            <v>ＰＧ　ボールキーリング　ＣＯＮＴＯＵＲ</v>
          </cell>
          <cell r="C625">
            <v>900</v>
          </cell>
          <cell r="D625" t="str">
            <v>○</v>
          </cell>
          <cell r="E625" t="str">
            <v>-</v>
          </cell>
          <cell r="F625">
            <v>4589940009350</v>
          </cell>
        </row>
        <row r="626">
          <cell r="A626">
            <v>982590014</v>
          </cell>
          <cell r="B626" t="str">
            <v>▼ＰＧ　充電式湯たんぽ　ホワイトイエティ</v>
          </cell>
          <cell r="C626">
            <v>3900</v>
          </cell>
          <cell r="D626" t="str">
            <v>×</v>
          </cell>
          <cell r="E626" t="str">
            <v>新商品　8月下旬～9月下旬入荷予定</v>
          </cell>
          <cell r="F626">
            <v>4589940010110</v>
          </cell>
        </row>
        <row r="627">
          <cell r="A627">
            <v>982590015</v>
          </cell>
          <cell r="B627" t="str">
            <v>▼ＰＧ　充電式湯たんぽ　ブラックイエティ</v>
          </cell>
          <cell r="C627">
            <v>3900</v>
          </cell>
          <cell r="D627" t="str">
            <v>×</v>
          </cell>
          <cell r="E627" t="str">
            <v>新商品　8月下旬～9月下旬入荷予定</v>
          </cell>
          <cell r="F627">
            <v>4589940010127</v>
          </cell>
        </row>
      </sheetData>
      <sheetData sheetId="4"/>
      <sheetData sheetId="5">
        <row r="12">
          <cell r="A12">
            <v>960001049</v>
          </cell>
          <cell r="B12" t="str">
            <v>▲ドッグハウス　チャーム</v>
          </cell>
          <cell r="C12">
            <v>1000</v>
          </cell>
          <cell r="D12" t="str">
            <v>○</v>
          </cell>
          <cell r="E12" t="str">
            <v>-</v>
          </cell>
          <cell r="F12">
            <v>4589940003754</v>
          </cell>
        </row>
        <row r="13">
          <cell r="A13">
            <v>960002049</v>
          </cell>
          <cell r="B13" t="str">
            <v>▲モーテルキー　チャーム</v>
          </cell>
          <cell r="C13">
            <v>1000</v>
          </cell>
          <cell r="D13" t="str">
            <v>○</v>
          </cell>
          <cell r="E13" t="str">
            <v>-</v>
          </cell>
          <cell r="F13">
            <v>4589940003761</v>
          </cell>
        </row>
        <row r="14">
          <cell r="A14">
            <v>960003889</v>
          </cell>
          <cell r="B14" t="str">
            <v>▲バンダナフィーディングマット</v>
          </cell>
          <cell r="C14">
            <v>3200</v>
          </cell>
          <cell r="D14" t="str">
            <v>○</v>
          </cell>
          <cell r="E14" t="str">
            <v>-</v>
          </cell>
          <cell r="F14">
            <v>4589940003266</v>
          </cell>
        </row>
        <row r="15">
          <cell r="A15">
            <v>960004199</v>
          </cell>
          <cell r="B15" t="str">
            <v>▲マナーポーチ　（ブラック）</v>
          </cell>
          <cell r="C15">
            <v>3200</v>
          </cell>
          <cell r="D15" t="str">
            <v>△</v>
          </cell>
          <cell r="E15" t="str">
            <v>-</v>
          </cell>
          <cell r="F15">
            <v>4589940003648</v>
          </cell>
        </row>
        <row r="16">
          <cell r="A16">
            <v>960004219</v>
          </cell>
          <cell r="B16" t="str">
            <v>▲マナーポーチ　（ダルピンク）</v>
          </cell>
          <cell r="C16">
            <v>3200</v>
          </cell>
          <cell r="D16" t="str">
            <v>×</v>
          </cell>
          <cell r="E16" t="str">
            <v>廃番</v>
          </cell>
          <cell r="F16">
            <v>4589940003662</v>
          </cell>
        </row>
        <row r="17">
          <cell r="A17">
            <v>960004889</v>
          </cell>
          <cell r="B17" t="str">
            <v>▲マナーポーチ　（ネイビー）</v>
          </cell>
          <cell r="C17">
            <v>3200</v>
          </cell>
          <cell r="D17" t="str">
            <v>×</v>
          </cell>
          <cell r="E17" t="str">
            <v>廃番</v>
          </cell>
          <cell r="F17">
            <v>4589940003655</v>
          </cell>
        </row>
        <row r="18">
          <cell r="A18">
            <v>960005199</v>
          </cell>
          <cell r="B18" t="str">
            <v>▲パッカブルフィールドドッグボウル　（ブラック）</v>
          </cell>
          <cell r="C18">
            <v>3200</v>
          </cell>
          <cell r="D18" t="str">
            <v>○</v>
          </cell>
          <cell r="E18" t="str">
            <v>-</v>
          </cell>
          <cell r="F18">
            <v>4589940003778</v>
          </cell>
        </row>
        <row r="19">
          <cell r="A19">
            <v>960005219</v>
          </cell>
          <cell r="B19" t="str">
            <v>▲パッカブルフィールドドッグボウル　（ダルピンク）</v>
          </cell>
          <cell r="C19">
            <v>3200</v>
          </cell>
          <cell r="D19" t="str">
            <v>○</v>
          </cell>
          <cell r="E19" t="str">
            <v>-</v>
          </cell>
          <cell r="F19">
            <v>4589940003792</v>
          </cell>
        </row>
        <row r="20">
          <cell r="A20">
            <v>960005889</v>
          </cell>
          <cell r="B20" t="str">
            <v>▲パッカブルフィールドドッグボウル　（ネイビー）</v>
          </cell>
          <cell r="C20">
            <v>3200</v>
          </cell>
          <cell r="D20" t="str">
            <v>○</v>
          </cell>
          <cell r="E20" t="str">
            <v>-</v>
          </cell>
          <cell r="F20">
            <v>4589940003785</v>
          </cell>
        </row>
        <row r="21">
          <cell r="A21">
            <v>960006559</v>
          </cell>
          <cell r="B21" t="str">
            <v>▲ドッグアイコン抱き枕</v>
          </cell>
          <cell r="C21">
            <v>2900</v>
          </cell>
          <cell r="D21" t="str">
            <v>△</v>
          </cell>
          <cell r="E21" t="str">
            <v>-</v>
          </cell>
          <cell r="F21">
            <v>4589940003747</v>
          </cell>
        </row>
        <row r="22">
          <cell r="A22">
            <v>960007113</v>
          </cell>
          <cell r="B22" t="str">
            <v>▲アルバートンキャリートートバッグ（オフホワイト）　Ｍ</v>
          </cell>
          <cell r="C22">
            <v>16000</v>
          </cell>
          <cell r="D22" t="str">
            <v>×</v>
          </cell>
          <cell r="E22" t="str">
            <v>廃番</v>
          </cell>
          <cell r="F22">
            <v>4589940003808</v>
          </cell>
        </row>
        <row r="23">
          <cell r="A23">
            <v>960007114</v>
          </cell>
          <cell r="B23" t="str">
            <v>▲アルバートンキャリートートバッグ（オフホワイト）　Ｌ</v>
          </cell>
          <cell r="C23">
            <v>16500</v>
          </cell>
          <cell r="D23" t="str">
            <v>×</v>
          </cell>
          <cell r="E23" t="str">
            <v>廃番</v>
          </cell>
          <cell r="F23">
            <v>4589940003815</v>
          </cell>
        </row>
        <row r="24">
          <cell r="A24">
            <v>960007653</v>
          </cell>
          <cell r="B24" t="str">
            <v>▲アルバートンキャリートートバッグ（マスタード）　Ｍ</v>
          </cell>
          <cell r="C24">
            <v>16000</v>
          </cell>
          <cell r="D24" t="str">
            <v>△</v>
          </cell>
          <cell r="E24" t="str">
            <v>-</v>
          </cell>
          <cell r="F24">
            <v>4589940003822</v>
          </cell>
        </row>
        <row r="25">
          <cell r="A25">
            <v>960007654</v>
          </cell>
          <cell r="B25" t="str">
            <v>▲アルバートンキャリートートバッグ（マスタード）　Ｌ</v>
          </cell>
          <cell r="C25">
            <v>16500</v>
          </cell>
          <cell r="D25" t="str">
            <v>△</v>
          </cell>
          <cell r="E25" t="str">
            <v>-</v>
          </cell>
          <cell r="F25">
            <v>4589940003839</v>
          </cell>
        </row>
        <row r="26">
          <cell r="A26">
            <v>960007883</v>
          </cell>
          <cell r="B26" t="str">
            <v>▲アルバートンキャリートートバッグ（ネイビー）　Ｍ</v>
          </cell>
          <cell r="C26">
            <v>16000</v>
          </cell>
          <cell r="D26" t="str">
            <v>△</v>
          </cell>
          <cell r="E26" t="str">
            <v>-</v>
          </cell>
          <cell r="F26">
            <v>4589940003846</v>
          </cell>
        </row>
        <row r="27">
          <cell r="A27">
            <v>960007884</v>
          </cell>
          <cell r="B27" t="str">
            <v>▲アルバートンキャリートートバッグ（ネイビー）　Ｌ</v>
          </cell>
          <cell r="C27">
            <v>16500</v>
          </cell>
          <cell r="D27" t="str">
            <v>×</v>
          </cell>
          <cell r="E27" t="str">
            <v>廃番</v>
          </cell>
          <cell r="F27">
            <v>4589940003853</v>
          </cell>
        </row>
        <row r="28">
          <cell r="A28">
            <v>960008113</v>
          </cell>
          <cell r="B28" t="str">
            <v>▲アルバートンニュースペーパーキャリーバッグ（オフホワイト）　Ｍ</v>
          </cell>
          <cell r="C28">
            <v>15500</v>
          </cell>
          <cell r="D28" t="str">
            <v>△</v>
          </cell>
          <cell r="E28" t="str">
            <v>-</v>
          </cell>
          <cell r="F28">
            <v>4589940003860</v>
          </cell>
        </row>
        <row r="29">
          <cell r="A29">
            <v>960008114</v>
          </cell>
          <cell r="B29" t="str">
            <v>▲アルバートンニュースペーパーキャリーバッグ（オフホワイト）　Ｌ</v>
          </cell>
          <cell r="C29">
            <v>16000</v>
          </cell>
          <cell r="D29" t="str">
            <v>△</v>
          </cell>
          <cell r="E29" t="str">
            <v>-</v>
          </cell>
          <cell r="F29">
            <v>4589940003877</v>
          </cell>
        </row>
        <row r="30">
          <cell r="A30">
            <v>960008403</v>
          </cell>
          <cell r="B30" t="str">
            <v>▲アルバートンニュースペーパーキャリーバッグ（オレンジ）　Ｍ</v>
          </cell>
          <cell r="C30">
            <v>15500</v>
          </cell>
          <cell r="D30" t="str">
            <v>△</v>
          </cell>
          <cell r="E30" t="str">
            <v>-</v>
          </cell>
          <cell r="F30">
            <v>4589940003884</v>
          </cell>
        </row>
        <row r="31">
          <cell r="A31">
            <v>960008404</v>
          </cell>
          <cell r="B31" t="str">
            <v>▲アルバートンニュースペーパーキャリーバッグ（オレンジ）　Ｌ</v>
          </cell>
          <cell r="C31">
            <v>16000</v>
          </cell>
          <cell r="D31" t="str">
            <v>△</v>
          </cell>
          <cell r="E31" t="str">
            <v>-</v>
          </cell>
          <cell r="F31">
            <v>4589940003891</v>
          </cell>
        </row>
        <row r="32">
          <cell r="A32">
            <v>960008653</v>
          </cell>
          <cell r="B32" t="str">
            <v>▲アルバートンニュースペーパーキャリーバッグ（マスタード）　Ｍ</v>
          </cell>
          <cell r="C32">
            <v>15500</v>
          </cell>
          <cell r="D32" t="str">
            <v>△</v>
          </cell>
          <cell r="E32" t="str">
            <v>-</v>
          </cell>
          <cell r="F32">
            <v>4589940003907</v>
          </cell>
        </row>
        <row r="33">
          <cell r="A33">
            <v>960008654</v>
          </cell>
          <cell r="B33" t="str">
            <v>▲アルバートンニュースペーパーキャリーバッグ（マスタード）　Ｌ</v>
          </cell>
          <cell r="C33">
            <v>16000</v>
          </cell>
          <cell r="D33" t="str">
            <v>△</v>
          </cell>
          <cell r="E33" t="str">
            <v>-</v>
          </cell>
          <cell r="F33">
            <v>4589940003914</v>
          </cell>
        </row>
        <row r="34">
          <cell r="A34">
            <v>960008883</v>
          </cell>
          <cell r="B34" t="str">
            <v>▲アルバートンニュースペーパーキャリーバッグ（ネイビー）　Ｍ</v>
          </cell>
          <cell r="C34">
            <v>15500</v>
          </cell>
          <cell r="D34" t="str">
            <v>△</v>
          </cell>
          <cell r="E34" t="str">
            <v>-</v>
          </cell>
          <cell r="F34">
            <v>4589940003921</v>
          </cell>
        </row>
        <row r="35">
          <cell r="A35">
            <v>960008884</v>
          </cell>
          <cell r="B35" t="str">
            <v>▲アルバートンニュースペーパーキャリーバッグ（ネイビー）　Ｌ</v>
          </cell>
          <cell r="C35">
            <v>16000</v>
          </cell>
          <cell r="D35" t="str">
            <v>△</v>
          </cell>
          <cell r="E35" t="str">
            <v>-</v>
          </cell>
          <cell r="F35">
            <v>4589940003938</v>
          </cell>
        </row>
        <row r="36">
          <cell r="A36">
            <v>960009199</v>
          </cell>
          <cell r="B36" t="str">
            <v>▲アウトラストメッシュリバーシブルスリング（ブラック）</v>
          </cell>
          <cell r="C36">
            <v>7800</v>
          </cell>
          <cell r="D36" t="str">
            <v>×</v>
          </cell>
          <cell r="E36" t="str">
            <v>廃番</v>
          </cell>
          <cell r="F36">
            <v>4589940003945</v>
          </cell>
        </row>
        <row r="37">
          <cell r="A37">
            <v>960009769</v>
          </cell>
          <cell r="B37" t="str">
            <v>▲アウトラストメッシュリバーシブルスリング（オリーブカーキ）</v>
          </cell>
          <cell r="C37">
            <v>7800</v>
          </cell>
          <cell r="D37" t="str">
            <v>×</v>
          </cell>
          <cell r="E37" t="str">
            <v>廃番</v>
          </cell>
          <cell r="F37">
            <v>4589940003952</v>
          </cell>
        </row>
        <row r="38">
          <cell r="A38">
            <v>960010142</v>
          </cell>
          <cell r="B38" t="str">
            <v>▲トリエント防蚊加工イージーハーネス（ライトグレー）Ｓ</v>
          </cell>
          <cell r="C38">
            <v>4600</v>
          </cell>
          <cell r="D38" t="str">
            <v>△</v>
          </cell>
          <cell r="E38" t="str">
            <v>-</v>
          </cell>
          <cell r="F38">
            <v>4589940003556</v>
          </cell>
        </row>
        <row r="39">
          <cell r="A39">
            <v>960010143</v>
          </cell>
          <cell r="B39" t="str">
            <v>▲トリエント防蚊加工イージーハーネス（ライトグレー）Ｍ</v>
          </cell>
          <cell r="C39">
            <v>4800</v>
          </cell>
          <cell r="D39" t="str">
            <v>△</v>
          </cell>
          <cell r="E39" t="str">
            <v>-</v>
          </cell>
          <cell r="F39">
            <v>4589940003563</v>
          </cell>
        </row>
        <row r="40">
          <cell r="A40">
            <v>960010144</v>
          </cell>
          <cell r="B40" t="str">
            <v>▲トリエント防蚊加工イージーハーネス（ライトグレー）Ｌ</v>
          </cell>
          <cell r="C40">
            <v>4800</v>
          </cell>
          <cell r="D40" t="str">
            <v>△</v>
          </cell>
          <cell r="E40" t="str">
            <v>-</v>
          </cell>
          <cell r="F40">
            <v>4589940003570</v>
          </cell>
        </row>
        <row r="41">
          <cell r="A41">
            <v>960010192</v>
          </cell>
          <cell r="B41" t="str">
            <v>▲トリエント防蚊加工イージーハーネス（ブラック）Ｓ</v>
          </cell>
          <cell r="C41">
            <v>4600</v>
          </cell>
          <cell r="D41" t="str">
            <v>△</v>
          </cell>
          <cell r="E41" t="str">
            <v>-</v>
          </cell>
          <cell r="F41">
            <v>4589940003587</v>
          </cell>
        </row>
        <row r="42">
          <cell r="A42">
            <v>960010193</v>
          </cell>
          <cell r="B42" t="str">
            <v>▲トリエント防蚊加工イージーハーネス（ブラック）Ｍ</v>
          </cell>
          <cell r="C42">
            <v>4800</v>
          </cell>
          <cell r="D42" t="str">
            <v>△</v>
          </cell>
          <cell r="E42" t="str">
            <v>-</v>
          </cell>
          <cell r="F42">
            <v>4589940003594</v>
          </cell>
        </row>
        <row r="43">
          <cell r="A43">
            <v>960010194</v>
          </cell>
          <cell r="B43" t="str">
            <v>▲トリエント防蚊加工イージーハーネス（ブラック）Ｌ</v>
          </cell>
          <cell r="C43">
            <v>4800</v>
          </cell>
          <cell r="D43" t="str">
            <v>×</v>
          </cell>
          <cell r="E43" t="str">
            <v>廃番</v>
          </cell>
          <cell r="F43">
            <v>4589940003600</v>
          </cell>
        </row>
        <row r="44">
          <cell r="A44">
            <v>960010762</v>
          </cell>
          <cell r="B44" t="str">
            <v>▲トリエント防蚊加工イージーハーネス（オリーブカーキ）Ｓ</v>
          </cell>
          <cell r="C44">
            <v>4600</v>
          </cell>
          <cell r="D44" t="str">
            <v>×</v>
          </cell>
          <cell r="E44" t="str">
            <v>廃番</v>
          </cell>
          <cell r="F44">
            <v>4589940003617</v>
          </cell>
        </row>
        <row r="45">
          <cell r="A45">
            <v>960010763</v>
          </cell>
          <cell r="B45" t="str">
            <v>▲トリエント防蚊加工イージーハーネス（オリーブカーキ）Ｍ</v>
          </cell>
          <cell r="C45">
            <v>4800</v>
          </cell>
          <cell r="D45" t="str">
            <v>△</v>
          </cell>
          <cell r="E45" t="str">
            <v>-</v>
          </cell>
          <cell r="F45">
            <v>4589940003624</v>
          </cell>
        </row>
        <row r="46">
          <cell r="A46">
            <v>960010764</v>
          </cell>
          <cell r="B46" t="str">
            <v>▲トリエント防蚊加工イージーハーネス（オリーブカーキ）Ｌ</v>
          </cell>
          <cell r="C46">
            <v>4800</v>
          </cell>
          <cell r="D46" t="str">
            <v>△</v>
          </cell>
          <cell r="E46" t="str">
            <v>-</v>
          </cell>
          <cell r="F46">
            <v>4589940003631</v>
          </cell>
        </row>
        <row r="47">
          <cell r="A47">
            <v>960011159</v>
          </cell>
          <cell r="B47" t="str">
            <v>▲ショルダークライミングロープ２ＷＡＹリーシュ（グレー）</v>
          </cell>
          <cell r="C47">
            <v>9500</v>
          </cell>
          <cell r="D47" t="str">
            <v>○</v>
          </cell>
          <cell r="E47" t="str">
            <v>-</v>
          </cell>
          <cell r="F47">
            <v>4589940003464</v>
          </cell>
        </row>
        <row r="48">
          <cell r="A48">
            <v>960011199</v>
          </cell>
          <cell r="B48" t="str">
            <v>▲ショルダークライミングロープ２ＷＡＹリーシュ（ブラック）</v>
          </cell>
          <cell r="C48">
            <v>9500</v>
          </cell>
          <cell r="D48" t="str">
            <v>△</v>
          </cell>
          <cell r="E48" t="str">
            <v>-</v>
          </cell>
          <cell r="F48">
            <v>4589940003471</v>
          </cell>
        </row>
        <row r="49">
          <cell r="A49">
            <v>960011409</v>
          </cell>
          <cell r="B49" t="str">
            <v>▲ショルダークライミングロープ２ＷＡＹリーシュ（オレンジ）</v>
          </cell>
          <cell r="C49">
            <v>9500</v>
          </cell>
          <cell r="D49" t="str">
            <v>○</v>
          </cell>
          <cell r="E49" t="str">
            <v>-</v>
          </cell>
          <cell r="F49">
            <v>4589940003457</v>
          </cell>
        </row>
        <row r="50">
          <cell r="A50">
            <v>960011769</v>
          </cell>
          <cell r="B50" t="str">
            <v>▲ショルダークライミングロープ２ＷＡＹリーシュ（オリーブカーキ）</v>
          </cell>
          <cell r="C50">
            <v>9500</v>
          </cell>
          <cell r="D50" t="str">
            <v>△</v>
          </cell>
          <cell r="E50" t="str">
            <v>-</v>
          </cell>
          <cell r="F50">
            <v>4589940003440</v>
          </cell>
        </row>
        <row r="51">
          <cell r="A51">
            <v>960012152</v>
          </cell>
          <cell r="B51" t="str">
            <v>▲クライミングロープカラー（グレー）Ｓ</v>
          </cell>
          <cell r="C51">
            <v>6800</v>
          </cell>
          <cell r="D51" t="str">
            <v>○</v>
          </cell>
          <cell r="E51" t="str">
            <v>-</v>
          </cell>
          <cell r="F51">
            <v>4589940003969</v>
          </cell>
        </row>
        <row r="52">
          <cell r="A52">
            <v>960012153</v>
          </cell>
          <cell r="B52" t="str">
            <v>▲クライミングロープカラー（グレー）Ｍ</v>
          </cell>
          <cell r="C52">
            <v>7000</v>
          </cell>
          <cell r="D52" t="str">
            <v>○</v>
          </cell>
          <cell r="E52" t="str">
            <v>-</v>
          </cell>
          <cell r="F52">
            <v>4589940003976</v>
          </cell>
        </row>
        <row r="53">
          <cell r="A53">
            <v>960012192</v>
          </cell>
          <cell r="B53" t="str">
            <v>▲クライミングロープカラー（ブラック）Ｓ</v>
          </cell>
          <cell r="C53">
            <v>6800</v>
          </cell>
          <cell r="D53" t="str">
            <v>△</v>
          </cell>
          <cell r="E53" t="str">
            <v>-</v>
          </cell>
          <cell r="F53">
            <v>4589940003983</v>
          </cell>
        </row>
        <row r="54">
          <cell r="A54">
            <v>960012193</v>
          </cell>
          <cell r="B54" t="str">
            <v>▲クライミングロープカラー（ブラック）Ｍ</v>
          </cell>
          <cell r="C54">
            <v>7000</v>
          </cell>
          <cell r="D54" t="str">
            <v>△</v>
          </cell>
          <cell r="E54" t="str">
            <v>-</v>
          </cell>
          <cell r="F54">
            <v>4589940003990</v>
          </cell>
        </row>
        <row r="55">
          <cell r="A55">
            <v>960012402</v>
          </cell>
          <cell r="B55" t="str">
            <v>▲クライミングロープカラー（オレンジ）Ｓ</v>
          </cell>
          <cell r="C55">
            <v>6800</v>
          </cell>
          <cell r="D55" t="str">
            <v>△</v>
          </cell>
          <cell r="E55" t="str">
            <v>-</v>
          </cell>
          <cell r="F55">
            <v>4589940004003</v>
          </cell>
        </row>
        <row r="56">
          <cell r="A56">
            <v>960012403</v>
          </cell>
          <cell r="B56" t="str">
            <v>▲クライミングロープカラー（オレンジ）Ｍ</v>
          </cell>
          <cell r="C56">
            <v>7000</v>
          </cell>
          <cell r="D56" t="str">
            <v>△</v>
          </cell>
          <cell r="E56" t="str">
            <v>-</v>
          </cell>
          <cell r="F56">
            <v>4589940004010</v>
          </cell>
        </row>
        <row r="57">
          <cell r="A57">
            <v>960012762</v>
          </cell>
          <cell r="B57" t="str">
            <v>▲クライミングロープカラー（オリーブカーキ）Ｓ</v>
          </cell>
          <cell r="C57">
            <v>6800</v>
          </cell>
          <cell r="D57" t="str">
            <v>○</v>
          </cell>
          <cell r="E57" t="str">
            <v>-</v>
          </cell>
          <cell r="F57">
            <v>4589940004027</v>
          </cell>
        </row>
        <row r="58">
          <cell r="A58">
            <v>960012763</v>
          </cell>
          <cell r="B58" t="str">
            <v>▲クライミングロープカラー（オリーブカーキ）Ｍ</v>
          </cell>
          <cell r="C58">
            <v>7000</v>
          </cell>
          <cell r="D58" t="str">
            <v>△</v>
          </cell>
          <cell r="E58" t="str">
            <v>-</v>
          </cell>
          <cell r="F58">
            <v>4589940004034</v>
          </cell>
        </row>
        <row r="59">
          <cell r="A59">
            <v>960013409</v>
          </cell>
          <cell r="B59" t="str">
            <v>▲コーデュラプープバッグ（オレンジ）</v>
          </cell>
          <cell r="C59">
            <v>2500</v>
          </cell>
          <cell r="D59" t="str">
            <v>○</v>
          </cell>
          <cell r="E59" t="str">
            <v>-</v>
          </cell>
          <cell r="F59">
            <v>4589940003693</v>
          </cell>
        </row>
        <row r="60">
          <cell r="A60">
            <v>960013559</v>
          </cell>
          <cell r="B60" t="str">
            <v>▲コーデュラプープバッグ（ベージュ）</v>
          </cell>
          <cell r="C60">
            <v>2500</v>
          </cell>
          <cell r="D60" t="str">
            <v>○</v>
          </cell>
          <cell r="E60" t="str">
            <v>-</v>
          </cell>
          <cell r="F60">
            <v>4589940003679</v>
          </cell>
        </row>
        <row r="61">
          <cell r="A61">
            <v>960013889</v>
          </cell>
          <cell r="B61" t="str">
            <v>▲コーデュラプープバッグ（ネイビー）</v>
          </cell>
          <cell r="C61">
            <v>2500</v>
          </cell>
          <cell r="D61" t="str">
            <v>○</v>
          </cell>
          <cell r="E61" t="str">
            <v>-</v>
          </cell>
          <cell r="F61">
            <v>4589940003686</v>
          </cell>
        </row>
        <row r="62">
          <cell r="A62">
            <v>960014152</v>
          </cell>
          <cell r="B62" t="str">
            <v>▲高反発ドッグマットレス（グレー）Ｓサイズ</v>
          </cell>
          <cell r="C62">
            <v>9200</v>
          </cell>
          <cell r="D62" t="str">
            <v>△</v>
          </cell>
          <cell r="E62" t="str">
            <v>-</v>
          </cell>
          <cell r="F62">
            <v>4589940004874</v>
          </cell>
        </row>
        <row r="63">
          <cell r="A63">
            <v>960014153</v>
          </cell>
          <cell r="B63" t="str">
            <v>▲高反発ドッグマットレス（グレー）Ｍサイズ</v>
          </cell>
          <cell r="C63">
            <v>9700</v>
          </cell>
          <cell r="D63" t="str">
            <v>△</v>
          </cell>
          <cell r="E63" t="str">
            <v>-</v>
          </cell>
          <cell r="F63">
            <v>4589940004881</v>
          </cell>
        </row>
        <row r="64">
          <cell r="A64">
            <v>960014154</v>
          </cell>
          <cell r="B64" t="str">
            <v>▲高反発ドッグマットレス（グレー）Ｌサイズ</v>
          </cell>
          <cell r="C64">
            <v>10500</v>
          </cell>
          <cell r="D64" t="str">
            <v>△</v>
          </cell>
          <cell r="E64" t="str">
            <v>-</v>
          </cell>
          <cell r="F64">
            <v>4589940004898</v>
          </cell>
        </row>
        <row r="65">
          <cell r="A65">
            <v>960014532</v>
          </cell>
          <cell r="B65" t="str">
            <v>▲高反発ドッグマットレス（ライト　ブラウン）Ｓサイズ</v>
          </cell>
          <cell r="C65">
            <v>9200</v>
          </cell>
          <cell r="D65" t="str">
            <v>△</v>
          </cell>
          <cell r="E65" t="str">
            <v>-</v>
          </cell>
          <cell r="F65">
            <v>4589940004843</v>
          </cell>
        </row>
        <row r="66">
          <cell r="A66">
            <v>960014533</v>
          </cell>
          <cell r="B66" t="str">
            <v>▲高反発ドッグマットレス（ライト　ブラウン）Ｍサイズ</v>
          </cell>
          <cell r="C66">
            <v>9700</v>
          </cell>
          <cell r="D66" t="str">
            <v>△</v>
          </cell>
          <cell r="E66" t="str">
            <v>-</v>
          </cell>
          <cell r="F66">
            <v>4589940004850</v>
          </cell>
        </row>
        <row r="67">
          <cell r="A67">
            <v>960014534</v>
          </cell>
          <cell r="B67" t="str">
            <v>▲高反発ドッグマットレス（ライト　ブラウン）Ｌサイズ</v>
          </cell>
          <cell r="C67">
            <v>10500</v>
          </cell>
          <cell r="D67" t="str">
            <v>△</v>
          </cell>
          <cell r="E67" t="str">
            <v>-</v>
          </cell>
          <cell r="F67">
            <v>4589940004867</v>
          </cell>
        </row>
        <row r="68">
          <cell r="A68">
            <v>960014602</v>
          </cell>
          <cell r="B68" t="str">
            <v>▲高反発ドッグマットレス（イエロー）Ｓサイズ</v>
          </cell>
          <cell r="C68">
            <v>9200</v>
          </cell>
          <cell r="D68" t="str">
            <v>△</v>
          </cell>
          <cell r="E68" t="str">
            <v>-</v>
          </cell>
          <cell r="F68">
            <v>4589940004904</v>
          </cell>
        </row>
        <row r="69">
          <cell r="A69">
            <v>960014603</v>
          </cell>
          <cell r="B69" t="str">
            <v>▲高反発ドッグマットレス（イエロー）Ｍサイズ</v>
          </cell>
          <cell r="C69">
            <v>9700</v>
          </cell>
          <cell r="D69" t="str">
            <v>△</v>
          </cell>
          <cell r="E69" t="str">
            <v>-</v>
          </cell>
          <cell r="F69">
            <v>4589940004911</v>
          </cell>
        </row>
        <row r="70">
          <cell r="A70">
            <v>960014604</v>
          </cell>
          <cell r="B70" t="str">
            <v>▲高反発ドッグマットレス（イエロー）Ｌサイズ</v>
          </cell>
          <cell r="C70">
            <v>10500</v>
          </cell>
          <cell r="D70" t="str">
            <v>△</v>
          </cell>
          <cell r="E70" t="str">
            <v>-</v>
          </cell>
          <cell r="F70">
            <v>4589940004928</v>
          </cell>
        </row>
        <row r="71">
          <cell r="A71">
            <v>960014882</v>
          </cell>
          <cell r="B71" t="str">
            <v>▲高反発ドッグマットレス（ネイビー）Ｓサイズ</v>
          </cell>
          <cell r="C71">
            <v>9200</v>
          </cell>
          <cell r="D71" t="str">
            <v>△</v>
          </cell>
          <cell r="E71" t="str">
            <v>-</v>
          </cell>
          <cell r="F71">
            <v>4589940004812</v>
          </cell>
        </row>
        <row r="72">
          <cell r="A72">
            <v>960014883</v>
          </cell>
          <cell r="B72" t="str">
            <v>▲高反発ドッグマットレス（ネイビー）Ｍサイズ</v>
          </cell>
          <cell r="C72">
            <v>9700</v>
          </cell>
          <cell r="D72" t="str">
            <v>△</v>
          </cell>
          <cell r="E72" t="str">
            <v>-</v>
          </cell>
          <cell r="F72">
            <v>4589940004829</v>
          </cell>
        </row>
        <row r="73">
          <cell r="A73">
            <v>960014884</v>
          </cell>
          <cell r="B73" t="str">
            <v>▲高反発ドッグマットレス（ネイビー）Ｌサイズ</v>
          </cell>
          <cell r="C73">
            <v>10500</v>
          </cell>
          <cell r="D73" t="str">
            <v>△</v>
          </cell>
          <cell r="E73" t="str">
            <v>-</v>
          </cell>
          <cell r="F73">
            <v>4589940004836</v>
          </cell>
        </row>
        <row r="74">
          <cell r="A74">
            <v>960015199</v>
          </cell>
          <cell r="B74" t="str">
            <v>▲千鳥格子ドッグアイコンポーチ（ブラック）</v>
          </cell>
          <cell r="C74">
            <v>4500</v>
          </cell>
          <cell r="D74" t="str">
            <v>○</v>
          </cell>
          <cell r="E74" t="str">
            <v>-</v>
          </cell>
          <cell r="F74">
            <v>4589940004768</v>
          </cell>
        </row>
        <row r="75">
          <cell r="A75">
            <v>960015509</v>
          </cell>
          <cell r="B75" t="str">
            <v>▲千鳥格子ドッグアイコンポーチ（ブラウン）</v>
          </cell>
          <cell r="C75">
            <v>4500</v>
          </cell>
          <cell r="D75" t="str">
            <v>△</v>
          </cell>
          <cell r="E75" t="str">
            <v>-</v>
          </cell>
          <cell r="F75">
            <v>4589940004775</v>
          </cell>
        </row>
        <row r="76">
          <cell r="A76">
            <v>960016652</v>
          </cell>
          <cell r="B76" t="str">
            <v>▲コーデュラ撥水ストレッチ　パッカブルコートＳ（マスタード）　</v>
          </cell>
          <cell r="C76">
            <v>9500</v>
          </cell>
          <cell r="D76" t="str">
            <v>△</v>
          </cell>
          <cell r="E76" t="str">
            <v>-</v>
          </cell>
          <cell r="F76">
            <v>4589940004041</v>
          </cell>
        </row>
        <row r="77">
          <cell r="A77">
            <v>960016653</v>
          </cell>
          <cell r="B77" t="str">
            <v>▲コーデュラ撥水ストレッチ　パッカブルコートＭ（マスタード）　</v>
          </cell>
          <cell r="C77">
            <v>9500</v>
          </cell>
          <cell r="D77" t="str">
            <v>△</v>
          </cell>
          <cell r="E77" t="str">
            <v>-</v>
          </cell>
          <cell r="F77">
            <v>4589940004058</v>
          </cell>
        </row>
        <row r="78">
          <cell r="A78">
            <v>960016654</v>
          </cell>
          <cell r="B78" t="str">
            <v>▲コーデュラ撥水ストレッチ　パッカブルコートＬ（マスタード）　</v>
          </cell>
          <cell r="C78">
            <v>9800</v>
          </cell>
          <cell r="D78" t="str">
            <v>△</v>
          </cell>
          <cell r="E78" t="str">
            <v>-</v>
          </cell>
          <cell r="F78">
            <v>4589940004065</v>
          </cell>
        </row>
        <row r="79">
          <cell r="A79">
            <v>960016655</v>
          </cell>
          <cell r="B79" t="str">
            <v>▲コーデュラ撥水ストレッチ　パッカブルコートＸＬ（マスタード）　</v>
          </cell>
          <cell r="C79">
            <v>9800</v>
          </cell>
          <cell r="D79" t="str">
            <v>△</v>
          </cell>
          <cell r="E79" t="str">
            <v>-</v>
          </cell>
          <cell r="F79">
            <v>4589940004072</v>
          </cell>
        </row>
        <row r="80">
          <cell r="A80">
            <v>960016782</v>
          </cell>
          <cell r="B80" t="str">
            <v>▲コーデュラ撥水ストレッチ　パッカブルコートＳ（カーキ）　</v>
          </cell>
          <cell r="C80">
            <v>9500</v>
          </cell>
          <cell r="D80" t="str">
            <v>△</v>
          </cell>
          <cell r="E80" t="str">
            <v>-</v>
          </cell>
          <cell r="F80">
            <v>4589940004089</v>
          </cell>
        </row>
        <row r="81">
          <cell r="A81">
            <v>960016783</v>
          </cell>
          <cell r="B81" t="str">
            <v>▲コーデュラ撥水ストレッチ　パッカブルコートＭ（カーキ）　</v>
          </cell>
          <cell r="C81">
            <v>9500</v>
          </cell>
          <cell r="D81" t="str">
            <v>△</v>
          </cell>
          <cell r="E81" t="str">
            <v>-</v>
          </cell>
          <cell r="F81">
            <v>4589940004096</v>
          </cell>
        </row>
        <row r="82">
          <cell r="A82">
            <v>960016784</v>
          </cell>
          <cell r="B82" t="str">
            <v>▲コーデュラ撥水ストレッチ　パッカブルコートＬ（カーキ）　</v>
          </cell>
          <cell r="C82">
            <v>9800</v>
          </cell>
          <cell r="D82" t="str">
            <v>△</v>
          </cell>
          <cell r="E82" t="str">
            <v>-</v>
          </cell>
          <cell r="F82">
            <v>4589940004102</v>
          </cell>
        </row>
        <row r="83">
          <cell r="A83">
            <v>960016785</v>
          </cell>
          <cell r="B83" t="str">
            <v>▲コーデュラ撥水ストレッチ　パッカブルコートＸＬ（カーキ）　</v>
          </cell>
          <cell r="C83">
            <v>9800</v>
          </cell>
          <cell r="D83" t="str">
            <v>△</v>
          </cell>
          <cell r="E83" t="str">
            <v>-</v>
          </cell>
          <cell r="F83">
            <v>4589940004119</v>
          </cell>
        </row>
        <row r="84">
          <cell r="A84">
            <v>960016882</v>
          </cell>
          <cell r="B84" t="str">
            <v>▲コーデュラ撥水ストレッチ　パッカブルコートＳ（ネイビー）　</v>
          </cell>
          <cell r="C84">
            <v>9500</v>
          </cell>
          <cell r="D84" t="str">
            <v>△</v>
          </cell>
          <cell r="E84" t="str">
            <v>-</v>
          </cell>
          <cell r="F84">
            <v>4589940004126</v>
          </cell>
        </row>
        <row r="85">
          <cell r="A85">
            <v>960016883</v>
          </cell>
          <cell r="B85" t="str">
            <v>▲コーデュラ撥水ストレッチ　パッカブルコートＭ（ネイビー）　</v>
          </cell>
          <cell r="C85">
            <v>9500</v>
          </cell>
          <cell r="D85" t="str">
            <v>△</v>
          </cell>
          <cell r="E85" t="str">
            <v>-</v>
          </cell>
          <cell r="F85">
            <v>4589940004133</v>
          </cell>
        </row>
        <row r="86">
          <cell r="A86">
            <v>960016884</v>
          </cell>
          <cell r="B86" t="str">
            <v>▲コーデュラ撥水ストレッチ　パッカブルコートＬ（ネイビー）　</v>
          </cell>
          <cell r="C86">
            <v>9800</v>
          </cell>
          <cell r="D86" t="str">
            <v>△</v>
          </cell>
          <cell r="E86" t="str">
            <v>-</v>
          </cell>
          <cell r="F86">
            <v>4589940004140</v>
          </cell>
        </row>
        <row r="87">
          <cell r="A87">
            <v>960016885</v>
          </cell>
          <cell r="B87" t="str">
            <v>▲コーデュラ撥水ストレッチ　パッカブルコートＸＬ（ネイビー）　</v>
          </cell>
          <cell r="C87">
            <v>9800</v>
          </cell>
          <cell r="D87" t="str">
            <v>△</v>
          </cell>
          <cell r="E87" t="str">
            <v>-</v>
          </cell>
          <cell r="F87">
            <v>4589940004157</v>
          </cell>
        </row>
        <row r="88">
          <cell r="A88">
            <v>960017551</v>
          </cell>
          <cell r="B88" t="str">
            <v>▲コーデュラ撥水ストレッチ　ベストＸＳ（ベージュ）　</v>
          </cell>
          <cell r="C88">
            <v>6000</v>
          </cell>
          <cell r="D88" t="str">
            <v>△</v>
          </cell>
          <cell r="E88" t="str">
            <v>-</v>
          </cell>
          <cell r="F88">
            <v>4589940004164</v>
          </cell>
        </row>
        <row r="89">
          <cell r="A89">
            <v>960017552</v>
          </cell>
          <cell r="B89" t="str">
            <v>▲コーデュラ撥水ストレッチ　ベストＳ（ベージュ）　</v>
          </cell>
          <cell r="C89">
            <v>6300</v>
          </cell>
          <cell r="D89" t="str">
            <v>△</v>
          </cell>
          <cell r="E89" t="str">
            <v>-</v>
          </cell>
          <cell r="F89">
            <v>4589940004171</v>
          </cell>
        </row>
        <row r="90">
          <cell r="A90">
            <v>960017553</v>
          </cell>
          <cell r="B90" t="str">
            <v>▲コーデュラ撥水ストレッチ　ベストＭ（ベージュ）　</v>
          </cell>
          <cell r="C90">
            <v>6300</v>
          </cell>
          <cell r="D90" t="str">
            <v>△</v>
          </cell>
          <cell r="E90" t="str">
            <v>-</v>
          </cell>
          <cell r="F90">
            <v>4589940004188</v>
          </cell>
        </row>
        <row r="91">
          <cell r="A91">
            <v>960017554</v>
          </cell>
          <cell r="B91" t="str">
            <v>▲コーデュラ撥水ストレッチ　ベストＬ（ベージュ）　</v>
          </cell>
          <cell r="C91">
            <v>6600</v>
          </cell>
          <cell r="D91" t="str">
            <v>△</v>
          </cell>
          <cell r="E91" t="str">
            <v>-</v>
          </cell>
          <cell r="F91">
            <v>4589940004195</v>
          </cell>
        </row>
        <row r="92">
          <cell r="A92">
            <v>960017555</v>
          </cell>
          <cell r="B92" t="str">
            <v>▲コーデュラ撥水ストレッチ　ベストＸＬ（ベージュ）　</v>
          </cell>
          <cell r="C92">
            <v>6600</v>
          </cell>
          <cell r="D92" t="str">
            <v>△</v>
          </cell>
          <cell r="E92" t="str">
            <v>-</v>
          </cell>
          <cell r="F92">
            <v>4589940004201</v>
          </cell>
        </row>
        <row r="93">
          <cell r="A93">
            <v>960017781</v>
          </cell>
          <cell r="B93" t="str">
            <v>▲コーデュラ撥水ストレッチ　ベストＸＳ（カーキ）　</v>
          </cell>
          <cell r="C93">
            <v>6000</v>
          </cell>
          <cell r="D93" t="str">
            <v>△</v>
          </cell>
          <cell r="E93" t="str">
            <v>-</v>
          </cell>
          <cell r="F93">
            <v>4589940004218</v>
          </cell>
        </row>
        <row r="94">
          <cell r="A94">
            <v>960017782</v>
          </cell>
          <cell r="B94" t="str">
            <v>▲コーデュラ撥水ストレッチ　ベストＳ（カーキ）　</v>
          </cell>
          <cell r="C94">
            <v>6300</v>
          </cell>
          <cell r="D94" t="str">
            <v>△</v>
          </cell>
          <cell r="E94" t="str">
            <v>-</v>
          </cell>
          <cell r="F94">
            <v>4589940004225</v>
          </cell>
        </row>
        <row r="95">
          <cell r="A95">
            <v>960017783</v>
          </cell>
          <cell r="B95" t="str">
            <v>▲コーデュラ撥水ストレッチ　ベストＭ（カーキ）　</v>
          </cell>
          <cell r="C95">
            <v>6300</v>
          </cell>
          <cell r="D95" t="str">
            <v>△</v>
          </cell>
          <cell r="E95" t="str">
            <v>-</v>
          </cell>
          <cell r="F95">
            <v>4589940004232</v>
          </cell>
        </row>
        <row r="96">
          <cell r="A96">
            <v>960017784</v>
          </cell>
          <cell r="B96" t="str">
            <v>▲コーデュラ撥水ストレッチ　ベストＬ（カーキ）　</v>
          </cell>
          <cell r="C96">
            <v>6600</v>
          </cell>
          <cell r="D96" t="str">
            <v>△</v>
          </cell>
          <cell r="E96" t="str">
            <v>-</v>
          </cell>
          <cell r="F96">
            <v>4589940004249</v>
          </cell>
        </row>
        <row r="97">
          <cell r="A97">
            <v>960017785</v>
          </cell>
          <cell r="B97" t="str">
            <v>▲コーデュラ撥水ストレッチ　ベストＸＬ（カーキ）　</v>
          </cell>
          <cell r="C97">
            <v>6600</v>
          </cell>
          <cell r="D97" t="str">
            <v>△</v>
          </cell>
          <cell r="E97" t="str">
            <v>-</v>
          </cell>
          <cell r="F97">
            <v>4589940004256</v>
          </cell>
        </row>
        <row r="98">
          <cell r="A98">
            <v>960017881</v>
          </cell>
          <cell r="B98" t="str">
            <v>▲コーデュラ撥水ストレッチ　ベストＸＳ（ネイビー）　</v>
          </cell>
          <cell r="C98">
            <v>6000</v>
          </cell>
          <cell r="D98" t="str">
            <v>△</v>
          </cell>
          <cell r="E98" t="str">
            <v>-</v>
          </cell>
          <cell r="F98">
            <v>4589940004263</v>
          </cell>
        </row>
        <row r="99">
          <cell r="A99">
            <v>960017882</v>
          </cell>
          <cell r="B99" t="str">
            <v>▲コーデュラ撥水ストレッチ　ベストＳ（ネイビー）　</v>
          </cell>
          <cell r="C99">
            <v>6300</v>
          </cell>
          <cell r="D99" t="str">
            <v>△</v>
          </cell>
          <cell r="E99" t="str">
            <v>-</v>
          </cell>
          <cell r="F99">
            <v>4589940004270</v>
          </cell>
        </row>
        <row r="100">
          <cell r="A100">
            <v>960017883</v>
          </cell>
          <cell r="B100" t="str">
            <v>▲コーデュラ撥水ストレッチ　ベストＭ（ネイビー）　</v>
          </cell>
          <cell r="C100">
            <v>6300</v>
          </cell>
          <cell r="D100" t="str">
            <v>△</v>
          </cell>
          <cell r="E100" t="str">
            <v>-</v>
          </cell>
          <cell r="F100">
            <v>4589940004287</v>
          </cell>
        </row>
        <row r="101">
          <cell r="A101">
            <v>960017884</v>
          </cell>
          <cell r="B101" t="str">
            <v>▲コーデュラ撥水ストレッチ　ベストＬ（ネイビー）　</v>
          </cell>
          <cell r="C101">
            <v>6600</v>
          </cell>
          <cell r="D101" t="str">
            <v>△</v>
          </cell>
          <cell r="E101" t="str">
            <v>-</v>
          </cell>
          <cell r="F101">
            <v>4589940004294</v>
          </cell>
        </row>
        <row r="102">
          <cell r="A102">
            <v>960017885</v>
          </cell>
          <cell r="B102" t="str">
            <v>▲コーデュラ撥水ストレッチ　ベストＸＬ（ネイビー）　</v>
          </cell>
          <cell r="C102">
            <v>6600</v>
          </cell>
          <cell r="D102" t="str">
            <v>△</v>
          </cell>
          <cell r="E102" t="str">
            <v>-</v>
          </cell>
          <cell r="F102">
            <v>4589940004300</v>
          </cell>
        </row>
        <row r="103">
          <cell r="A103">
            <v>960018141</v>
          </cell>
          <cell r="B103" t="str">
            <v>▲トリエント防蚊加工　Ｔ－シャツ（ライトグレー）ＸＳ</v>
          </cell>
          <cell r="C103">
            <v>5000</v>
          </cell>
          <cell r="D103" t="str">
            <v>△</v>
          </cell>
          <cell r="E103" t="str">
            <v>-</v>
          </cell>
          <cell r="F103">
            <v>4589940004317</v>
          </cell>
        </row>
        <row r="104">
          <cell r="A104">
            <v>960018142</v>
          </cell>
          <cell r="B104" t="str">
            <v>▲トリエント防蚊加工　Ｔ－シャツ（ライトグレー）Ｓ</v>
          </cell>
          <cell r="C104">
            <v>5200</v>
          </cell>
          <cell r="D104" t="str">
            <v>△</v>
          </cell>
          <cell r="E104" t="str">
            <v>-</v>
          </cell>
          <cell r="F104">
            <v>4589940004324</v>
          </cell>
        </row>
        <row r="105">
          <cell r="A105">
            <v>960018143</v>
          </cell>
          <cell r="B105" t="str">
            <v>▲トリエント防蚊加工　Ｔ－シャツ（ライトグレー）Ｍ</v>
          </cell>
          <cell r="C105">
            <v>5200</v>
          </cell>
          <cell r="D105" t="str">
            <v>△</v>
          </cell>
          <cell r="E105" t="str">
            <v>-</v>
          </cell>
          <cell r="F105">
            <v>4589940004331</v>
          </cell>
        </row>
        <row r="106">
          <cell r="A106">
            <v>960018144</v>
          </cell>
          <cell r="B106" t="str">
            <v>▲トリエント防蚊加工　Ｔ－シャツ（ライトグレー）Ｌ</v>
          </cell>
          <cell r="C106">
            <v>5400</v>
          </cell>
          <cell r="D106" t="str">
            <v>△</v>
          </cell>
          <cell r="E106" t="str">
            <v>-</v>
          </cell>
          <cell r="F106">
            <v>4589940004348</v>
          </cell>
        </row>
        <row r="107">
          <cell r="A107">
            <v>960018145</v>
          </cell>
          <cell r="B107" t="str">
            <v>▲トリエント防蚊加工　Ｔ－シャツ（ライトグレー）ＸＬ</v>
          </cell>
          <cell r="C107">
            <v>5400</v>
          </cell>
          <cell r="D107" t="str">
            <v>△</v>
          </cell>
          <cell r="E107" t="str">
            <v>-</v>
          </cell>
          <cell r="F107">
            <v>4589940004355</v>
          </cell>
        </row>
        <row r="108">
          <cell r="A108">
            <v>960018191</v>
          </cell>
          <cell r="B108" t="str">
            <v>▲トリエント防蚊加工　Ｔ－シャツ（ブラック）ＸＳ</v>
          </cell>
          <cell r="C108">
            <v>5000</v>
          </cell>
          <cell r="D108" t="str">
            <v>△</v>
          </cell>
          <cell r="E108" t="str">
            <v>-</v>
          </cell>
          <cell r="F108">
            <v>4589940004362</v>
          </cell>
        </row>
        <row r="109">
          <cell r="A109">
            <v>960018192</v>
          </cell>
          <cell r="B109" t="str">
            <v>▲トリエント防蚊加工　Ｔ－シャツ（ブラック）Ｓ</v>
          </cell>
          <cell r="C109">
            <v>5200</v>
          </cell>
          <cell r="D109" t="str">
            <v>△</v>
          </cell>
          <cell r="E109" t="str">
            <v>-</v>
          </cell>
          <cell r="F109">
            <v>4589940004379</v>
          </cell>
        </row>
        <row r="110">
          <cell r="A110">
            <v>960018193</v>
          </cell>
          <cell r="B110" t="str">
            <v>▲トリエント防蚊加工　Ｔ－シャツ（ブラック）Ｍ</v>
          </cell>
          <cell r="C110">
            <v>5200</v>
          </cell>
          <cell r="D110" t="str">
            <v>△</v>
          </cell>
          <cell r="E110" t="str">
            <v>-</v>
          </cell>
          <cell r="F110">
            <v>4589940004386</v>
          </cell>
        </row>
        <row r="111">
          <cell r="A111">
            <v>960018194</v>
          </cell>
          <cell r="B111" t="str">
            <v>▲トリエント防蚊加工　Ｔ－シャツ（ブラック）Ｌ</v>
          </cell>
          <cell r="C111">
            <v>5400</v>
          </cell>
          <cell r="D111" t="str">
            <v>△</v>
          </cell>
          <cell r="E111" t="str">
            <v>-</v>
          </cell>
          <cell r="F111">
            <v>4589940004393</v>
          </cell>
        </row>
        <row r="112">
          <cell r="A112">
            <v>960018195</v>
          </cell>
          <cell r="B112" t="str">
            <v>▲トリエント防蚊加工　Ｔ－シャツ（ブラック）ＸＬ</v>
          </cell>
          <cell r="C112">
            <v>5400</v>
          </cell>
          <cell r="D112" t="str">
            <v>△</v>
          </cell>
          <cell r="E112" t="str">
            <v>-</v>
          </cell>
          <cell r="F112">
            <v>4589940004409</v>
          </cell>
        </row>
        <row r="113">
          <cell r="A113">
            <v>960018761</v>
          </cell>
          <cell r="B113" t="str">
            <v>▲トリエント防蚊加工　Ｔ－シャツ（オリーブカーキ）ＸＳ</v>
          </cell>
          <cell r="C113">
            <v>5000</v>
          </cell>
          <cell r="D113" t="str">
            <v>△</v>
          </cell>
          <cell r="E113" t="str">
            <v>-</v>
          </cell>
          <cell r="F113">
            <v>4589940004416</v>
          </cell>
        </row>
        <row r="114">
          <cell r="A114">
            <v>960018762</v>
          </cell>
          <cell r="B114" t="str">
            <v>▲トリエント防蚊加工　Ｔ－シャツ（オリーブカーキ）Ｓ</v>
          </cell>
          <cell r="C114">
            <v>5200</v>
          </cell>
          <cell r="D114" t="str">
            <v>△</v>
          </cell>
          <cell r="E114" t="str">
            <v>-</v>
          </cell>
          <cell r="F114">
            <v>4589940004423</v>
          </cell>
        </row>
        <row r="115">
          <cell r="A115">
            <v>960018763</v>
          </cell>
          <cell r="B115" t="str">
            <v>▲トリエント防蚊加工　Ｔ－シャツ（オリーブカーキ）Ｍ</v>
          </cell>
          <cell r="C115">
            <v>5200</v>
          </cell>
          <cell r="D115" t="str">
            <v>△</v>
          </cell>
          <cell r="E115" t="str">
            <v>-</v>
          </cell>
          <cell r="F115">
            <v>4589940004430</v>
          </cell>
        </row>
        <row r="116">
          <cell r="A116">
            <v>960018764</v>
          </cell>
          <cell r="B116" t="str">
            <v>▲トリエント防蚊加工　Ｔ－シャツ（オリーブカーキ）Ｌ</v>
          </cell>
          <cell r="C116">
            <v>5400</v>
          </cell>
          <cell r="D116" t="str">
            <v>△</v>
          </cell>
          <cell r="E116" t="str">
            <v>-</v>
          </cell>
          <cell r="F116">
            <v>4589940004447</v>
          </cell>
        </row>
        <row r="117">
          <cell r="A117">
            <v>960018765</v>
          </cell>
          <cell r="B117" t="str">
            <v>▲トリエント防蚊加工　Ｔ－シャツ（オリーブカーキ）ＸＬ</v>
          </cell>
          <cell r="C117">
            <v>5400</v>
          </cell>
          <cell r="D117" t="str">
            <v>△</v>
          </cell>
          <cell r="E117" t="str">
            <v>-</v>
          </cell>
          <cell r="F117">
            <v>4589940004454</v>
          </cell>
        </row>
        <row r="118">
          <cell r="A118">
            <v>960019651</v>
          </cell>
          <cell r="B118" t="str">
            <v>▲テックＴ－シャツ（マスタード）ＸＳ</v>
          </cell>
          <cell r="C118">
            <v>4600</v>
          </cell>
          <cell r="D118" t="str">
            <v>△</v>
          </cell>
          <cell r="E118" t="str">
            <v>-</v>
          </cell>
          <cell r="F118">
            <v>4589940004461</v>
          </cell>
        </row>
        <row r="119">
          <cell r="A119">
            <v>960019652</v>
          </cell>
          <cell r="B119" t="str">
            <v>▲テックＴ－シャツ（マスタード）Ｓ</v>
          </cell>
          <cell r="C119">
            <v>4800</v>
          </cell>
          <cell r="D119" t="str">
            <v>△</v>
          </cell>
          <cell r="E119" t="str">
            <v>-</v>
          </cell>
          <cell r="F119">
            <v>4589940004478</v>
          </cell>
        </row>
        <row r="120">
          <cell r="A120">
            <v>960019653</v>
          </cell>
          <cell r="B120" t="str">
            <v>▲テックＴ－シャツ（マスタード）Ｍ</v>
          </cell>
          <cell r="C120">
            <v>4800</v>
          </cell>
          <cell r="D120" t="str">
            <v>△</v>
          </cell>
          <cell r="E120" t="str">
            <v>-</v>
          </cell>
          <cell r="F120">
            <v>4589940004485</v>
          </cell>
        </row>
        <row r="121">
          <cell r="A121">
            <v>960019654</v>
          </cell>
          <cell r="B121" t="str">
            <v>▲テックＴ－シャツ（マスタード）Ｌ</v>
          </cell>
          <cell r="C121">
            <v>5000</v>
          </cell>
          <cell r="D121" t="str">
            <v>△</v>
          </cell>
          <cell r="E121" t="str">
            <v>-</v>
          </cell>
          <cell r="F121">
            <v>4589940004492</v>
          </cell>
        </row>
        <row r="122">
          <cell r="A122">
            <v>960019655</v>
          </cell>
          <cell r="B122" t="str">
            <v>▲テックＴ－シャツ（マスタード）ＸＬ</v>
          </cell>
          <cell r="C122">
            <v>5000</v>
          </cell>
          <cell r="D122" t="str">
            <v>△</v>
          </cell>
          <cell r="E122" t="str">
            <v>-</v>
          </cell>
          <cell r="F122">
            <v>4589940004508</v>
          </cell>
        </row>
        <row r="123">
          <cell r="A123">
            <v>960019831</v>
          </cell>
          <cell r="B123" t="str">
            <v>▲テックＴ－シャツ（ブルーグレー）ＸＳ</v>
          </cell>
          <cell r="C123">
            <v>4600</v>
          </cell>
          <cell r="D123" t="str">
            <v>△</v>
          </cell>
          <cell r="E123" t="str">
            <v>-</v>
          </cell>
          <cell r="F123">
            <v>4589940004515</v>
          </cell>
        </row>
        <row r="124">
          <cell r="A124">
            <v>960019832</v>
          </cell>
          <cell r="B124" t="str">
            <v>▲テックＴ－シャツ（ブルーグレー）Ｓ</v>
          </cell>
          <cell r="C124">
            <v>4800</v>
          </cell>
          <cell r="D124" t="str">
            <v>△</v>
          </cell>
          <cell r="E124" t="str">
            <v>-</v>
          </cell>
          <cell r="F124">
            <v>4589940004522</v>
          </cell>
        </row>
        <row r="125">
          <cell r="A125">
            <v>960019833</v>
          </cell>
          <cell r="B125" t="str">
            <v>▲テックＴ－シャツ（ブルーグレー）Ｍ</v>
          </cell>
          <cell r="C125">
            <v>4800</v>
          </cell>
          <cell r="D125" t="str">
            <v>△</v>
          </cell>
          <cell r="E125" t="str">
            <v>-</v>
          </cell>
          <cell r="F125">
            <v>4589940004539</v>
          </cell>
        </row>
        <row r="126">
          <cell r="A126">
            <v>960019834</v>
          </cell>
          <cell r="B126" t="str">
            <v>▲テックＴ－シャツ（ブルーグレー）Ｌ</v>
          </cell>
          <cell r="C126">
            <v>5000</v>
          </cell>
          <cell r="D126" t="str">
            <v>△</v>
          </cell>
          <cell r="E126" t="str">
            <v>-</v>
          </cell>
          <cell r="F126">
            <v>4589940004546</v>
          </cell>
        </row>
        <row r="127">
          <cell r="A127">
            <v>960019835</v>
          </cell>
          <cell r="B127" t="str">
            <v>▲テックＴ－シャツ（ブルーグレー）ＸＬ</v>
          </cell>
          <cell r="C127">
            <v>5000</v>
          </cell>
          <cell r="D127" t="str">
            <v>△</v>
          </cell>
          <cell r="E127" t="str">
            <v>-</v>
          </cell>
          <cell r="F127">
            <v>4589940004553</v>
          </cell>
        </row>
        <row r="128">
          <cell r="A128">
            <v>960019881</v>
          </cell>
          <cell r="B128" t="str">
            <v>▲テックＴ－シャツ（ネイビー）ＸＳ</v>
          </cell>
          <cell r="C128">
            <v>4600</v>
          </cell>
          <cell r="D128" t="str">
            <v>△</v>
          </cell>
          <cell r="E128" t="str">
            <v>-</v>
          </cell>
          <cell r="F128">
            <v>4589940004560</v>
          </cell>
        </row>
        <row r="129">
          <cell r="A129">
            <v>960019882</v>
          </cell>
          <cell r="B129" t="str">
            <v>▲テックＴ－シャツ（ネイビー）Ｓ</v>
          </cell>
          <cell r="C129">
            <v>4800</v>
          </cell>
          <cell r="D129" t="str">
            <v>△</v>
          </cell>
          <cell r="E129" t="str">
            <v>-</v>
          </cell>
          <cell r="F129">
            <v>4589940004577</v>
          </cell>
        </row>
        <row r="130">
          <cell r="A130">
            <v>960019883</v>
          </cell>
          <cell r="B130" t="str">
            <v>▲テックＴ－シャツ（ネイビー）Ｍ</v>
          </cell>
          <cell r="C130">
            <v>4800</v>
          </cell>
          <cell r="D130" t="str">
            <v>△</v>
          </cell>
          <cell r="E130" t="str">
            <v>-</v>
          </cell>
          <cell r="F130">
            <v>4589940004584</v>
          </cell>
        </row>
        <row r="131">
          <cell r="A131">
            <v>960019884</v>
          </cell>
          <cell r="B131" t="str">
            <v>▲テックＴ－シャツ（ネイビー）Ｌ</v>
          </cell>
          <cell r="C131">
            <v>5000</v>
          </cell>
          <cell r="D131" t="str">
            <v>△</v>
          </cell>
          <cell r="E131" t="str">
            <v>-</v>
          </cell>
          <cell r="F131">
            <v>4589940004591</v>
          </cell>
        </row>
        <row r="132">
          <cell r="A132">
            <v>960019885</v>
          </cell>
          <cell r="B132" t="str">
            <v>▲テックＴ－シャツ（ネイビー）ＸＬ</v>
          </cell>
          <cell r="C132">
            <v>5000</v>
          </cell>
          <cell r="D132" t="str">
            <v>△</v>
          </cell>
          <cell r="E132" t="str">
            <v>-</v>
          </cell>
          <cell r="F132">
            <v>4589940004607</v>
          </cell>
        </row>
        <row r="133">
          <cell r="A133">
            <v>960020171</v>
          </cell>
          <cell r="B133" t="str">
            <v>▲テックフーディー（チャコールグレー）ＸＳ</v>
          </cell>
          <cell r="C133">
            <v>5600</v>
          </cell>
          <cell r="D133" t="str">
            <v>△</v>
          </cell>
          <cell r="E133" t="str">
            <v>-</v>
          </cell>
          <cell r="F133">
            <v>4589940004614</v>
          </cell>
        </row>
        <row r="134">
          <cell r="A134">
            <v>960020172</v>
          </cell>
          <cell r="B134" t="str">
            <v>▲テックフーディー（チャコールグレー）Ｓ</v>
          </cell>
          <cell r="C134">
            <v>6000</v>
          </cell>
          <cell r="D134" t="str">
            <v>△</v>
          </cell>
          <cell r="E134" t="str">
            <v>-</v>
          </cell>
          <cell r="F134">
            <v>4589940004621</v>
          </cell>
        </row>
        <row r="135">
          <cell r="A135">
            <v>960020173</v>
          </cell>
          <cell r="B135" t="str">
            <v>▲テックフーディー（チャコールグレー）Ｍ</v>
          </cell>
          <cell r="C135">
            <v>6000</v>
          </cell>
          <cell r="D135" t="str">
            <v>△</v>
          </cell>
          <cell r="E135" t="str">
            <v>-</v>
          </cell>
          <cell r="F135">
            <v>4589940004638</v>
          </cell>
        </row>
        <row r="136">
          <cell r="A136">
            <v>960020174</v>
          </cell>
          <cell r="B136" t="str">
            <v>▲テックフーディー（チャコールグレー）Ｌ</v>
          </cell>
          <cell r="C136">
            <v>6600</v>
          </cell>
          <cell r="D136" t="str">
            <v>△</v>
          </cell>
          <cell r="E136" t="str">
            <v>-</v>
          </cell>
          <cell r="F136">
            <v>4589940004645</v>
          </cell>
        </row>
        <row r="137">
          <cell r="A137">
            <v>960020175</v>
          </cell>
          <cell r="B137" t="str">
            <v>▲テックフーディー（チャコールグレー）ＸＬ</v>
          </cell>
          <cell r="C137">
            <v>6600</v>
          </cell>
          <cell r="D137" t="str">
            <v>△</v>
          </cell>
          <cell r="E137" t="str">
            <v>-</v>
          </cell>
          <cell r="F137">
            <v>4589940004652</v>
          </cell>
        </row>
        <row r="138">
          <cell r="A138">
            <v>960020651</v>
          </cell>
          <cell r="B138" t="str">
            <v>▲テックフーディー（マスタード）ＸＳ</v>
          </cell>
          <cell r="C138">
            <v>5600</v>
          </cell>
          <cell r="D138" t="str">
            <v>△</v>
          </cell>
          <cell r="E138" t="str">
            <v>-</v>
          </cell>
          <cell r="F138">
            <v>4589940004669</v>
          </cell>
        </row>
        <row r="139">
          <cell r="A139">
            <v>960020652</v>
          </cell>
          <cell r="B139" t="str">
            <v>▲テックフーディー（マスタード）Ｓ</v>
          </cell>
          <cell r="C139">
            <v>6000</v>
          </cell>
          <cell r="D139" t="str">
            <v>△</v>
          </cell>
          <cell r="E139" t="str">
            <v>-</v>
          </cell>
          <cell r="F139">
            <v>4589940004676</v>
          </cell>
        </row>
        <row r="140">
          <cell r="A140">
            <v>960020653</v>
          </cell>
          <cell r="B140" t="str">
            <v>▲テックフーディー（マスタード）Ｍ</v>
          </cell>
          <cell r="C140">
            <v>6000</v>
          </cell>
          <cell r="D140" t="str">
            <v>△</v>
          </cell>
          <cell r="E140" t="str">
            <v>-</v>
          </cell>
          <cell r="F140">
            <v>4589940004683</v>
          </cell>
        </row>
        <row r="141">
          <cell r="A141">
            <v>960020654</v>
          </cell>
          <cell r="B141" t="str">
            <v>▲テックフーディー（マスタード）Ｌ</v>
          </cell>
          <cell r="C141">
            <v>6600</v>
          </cell>
          <cell r="D141" t="str">
            <v>△</v>
          </cell>
          <cell r="E141" t="str">
            <v>-</v>
          </cell>
          <cell r="F141">
            <v>4589940004690</v>
          </cell>
        </row>
        <row r="142">
          <cell r="A142">
            <v>960020655</v>
          </cell>
          <cell r="B142" t="str">
            <v>▲テックフーディー（マスタード）ＸＬ</v>
          </cell>
          <cell r="C142">
            <v>6600</v>
          </cell>
          <cell r="D142" t="str">
            <v>△</v>
          </cell>
          <cell r="E142" t="str">
            <v>-</v>
          </cell>
          <cell r="F142">
            <v>4589940004706</v>
          </cell>
        </row>
        <row r="143">
          <cell r="A143">
            <v>960020881</v>
          </cell>
          <cell r="B143" t="str">
            <v>▲テックフーディー（ネイビー）ＸＳ</v>
          </cell>
          <cell r="C143">
            <v>5600</v>
          </cell>
          <cell r="D143" t="str">
            <v>△</v>
          </cell>
          <cell r="E143" t="str">
            <v>-</v>
          </cell>
          <cell r="F143">
            <v>4589940004713</v>
          </cell>
        </row>
        <row r="144">
          <cell r="A144">
            <v>960020882</v>
          </cell>
          <cell r="B144" t="str">
            <v>▲テックフーディー（ネイビー）Ｓ</v>
          </cell>
          <cell r="C144">
            <v>6000</v>
          </cell>
          <cell r="D144" t="str">
            <v>△</v>
          </cell>
          <cell r="E144" t="str">
            <v>-</v>
          </cell>
          <cell r="F144">
            <v>4589940004720</v>
          </cell>
        </row>
        <row r="145">
          <cell r="A145">
            <v>960020883</v>
          </cell>
          <cell r="B145" t="str">
            <v>▲テックフーディー（ネイビー）Ｍ</v>
          </cell>
          <cell r="C145">
            <v>6000</v>
          </cell>
          <cell r="D145" t="str">
            <v>△</v>
          </cell>
          <cell r="E145" t="str">
            <v>-</v>
          </cell>
          <cell r="F145">
            <v>4589940004737</v>
          </cell>
        </row>
        <row r="146">
          <cell r="A146">
            <v>960020884</v>
          </cell>
          <cell r="B146" t="str">
            <v>▲テックフーディー（ネイビー）Ｌ</v>
          </cell>
          <cell r="C146">
            <v>6600</v>
          </cell>
          <cell r="D146" t="str">
            <v>△</v>
          </cell>
          <cell r="E146" t="str">
            <v>-</v>
          </cell>
          <cell r="F146">
            <v>4589940004744</v>
          </cell>
        </row>
        <row r="147">
          <cell r="A147">
            <v>960020885</v>
          </cell>
          <cell r="B147" t="str">
            <v>▲テックフーディー（ネイビー）ＸＬ</v>
          </cell>
          <cell r="C147">
            <v>6600</v>
          </cell>
          <cell r="D147" t="str">
            <v>△</v>
          </cell>
          <cell r="E147" t="str">
            <v>-</v>
          </cell>
          <cell r="F147">
            <v>4589940004751</v>
          </cell>
        </row>
        <row r="148">
          <cell r="A148">
            <v>960021159</v>
          </cell>
          <cell r="B148" t="str">
            <v>▲ショルダークライミングロープ３ＷＡＹリーシュ（グレー）</v>
          </cell>
          <cell r="C148">
            <v>12000</v>
          </cell>
          <cell r="D148" t="str">
            <v>△</v>
          </cell>
          <cell r="E148" t="str">
            <v>-</v>
          </cell>
          <cell r="F148">
            <v>4589940003501</v>
          </cell>
        </row>
        <row r="149">
          <cell r="A149">
            <v>960021199</v>
          </cell>
          <cell r="B149" t="str">
            <v>▲ショルダークライミングロープ３ＷＡＹリーシュ（ブラック）</v>
          </cell>
          <cell r="C149">
            <v>12000</v>
          </cell>
          <cell r="D149" t="str">
            <v>×</v>
          </cell>
          <cell r="E149" t="str">
            <v>廃番</v>
          </cell>
          <cell r="F149">
            <v>4589940003518</v>
          </cell>
        </row>
        <row r="150">
          <cell r="A150">
            <v>960021409</v>
          </cell>
          <cell r="B150" t="str">
            <v>▲ショルダークライミングロープ３ＷＡＹリーシュ（オレンジ）</v>
          </cell>
          <cell r="C150">
            <v>12000</v>
          </cell>
          <cell r="D150" t="str">
            <v>×</v>
          </cell>
          <cell r="E150" t="str">
            <v>廃番</v>
          </cell>
          <cell r="F150">
            <v>4589940003495</v>
          </cell>
        </row>
        <row r="151">
          <cell r="A151">
            <v>960021769</v>
          </cell>
          <cell r="B151" t="str">
            <v>▲ショルダークライミングロープ３ＷＡＹリーシュ（オリーブカーキ）</v>
          </cell>
          <cell r="C151">
            <v>12000</v>
          </cell>
          <cell r="D151" t="str">
            <v>×</v>
          </cell>
          <cell r="E151" t="str">
            <v>廃番</v>
          </cell>
          <cell r="F151">
            <v>4589940003488</v>
          </cell>
        </row>
        <row r="152">
          <cell r="A152">
            <v>960022159</v>
          </cell>
          <cell r="B152" t="str">
            <v>▲エクストラリーシュ　フォー　２ドックス（グレー）</v>
          </cell>
          <cell r="C152">
            <v>4600</v>
          </cell>
          <cell r="D152" t="str">
            <v>△</v>
          </cell>
          <cell r="E152" t="str">
            <v>-</v>
          </cell>
          <cell r="F152">
            <v>4589940003709</v>
          </cell>
        </row>
        <row r="153">
          <cell r="A153">
            <v>960022199</v>
          </cell>
          <cell r="B153" t="str">
            <v>▲エクストラリーシュ　フォー　２ドックス（ブラック）</v>
          </cell>
          <cell r="C153">
            <v>4600</v>
          </cell>
          <cell r="D153" t="str">
            <v>△</v>
          </cell>
          <cell r="E153" t="str">
            <v>-</v>
          </cell>
          <cell r="F153">
            <v>4589940003716</v>
          </cell>
        </row>
        <row r="154">
          <cell r="A154">
            <v>960022409</v>
          </cell>
          <cell r="B154" t="str">
            <v>▲エクストラリーシュ　フォー　２ドックス（オレンジ）</v>
          </cell>
          <cell r="C154">
            <v>4600</v>
          </cell>
          <cell r="D154" t="str">
            <v>△</v>
          </cell>
          <cell r="E154" t="str">
            <v>-</v>
          </cell>
          <cell r="F154">
            <v>4589940003723</v>
          </cell>
        </row>
        <row r="155">
          <cell r="A155">
            <v>960022769</v>
          </cell>
          <cell r="B155" t="str">
            <v>▲エクストラリーシュ　フォー　２ドックス（オリーブカーキ）</v>
          </cell>
          <cell r="C155">
            <v>4600</v>
          </cell>
          <cell r="D155" t="str">
            <v>△</v>
          </cell>
          <cell r="E155" t="str">
            <v>-</v>
          </cell>
          <cell r="F155">
            <v>4589940003730</v>
          </cell>
        </row>
        <row r="156">
          <cell r="A156">
            <v>960023199</v>
          </cell>
          <cell r="B156" t="str">
            <v>▲コーデュラウォーキングバッグ（ブラック）</v>
          </cell>
          <cell r="C156">
            <v>8000</v>
          </cell>
          <cell r="D156" t="str">
            <v>△</v>
          </cell>
          <cell r="E156" t="str">
            <v>-</v>
          </cell>
          <cell r="F156">
            <v>4589940004935</v>
          </cell>
        </row>
        <row r="157">
          <cell r="A157">
            <v>960023409</v>
          </cell>
          <cell r="B157" t="str">
            <v>▲コーデュラウォーキングバッグ（オレンジ）</v>
          </cell>
          <cell r="C157">
            <v>8000</v>
          </cell>
          <cell r="D157" t="str">
            <v>○</v>
          </cell>
          <cell r="E157" t="str">
            <v>-</v>
          </cell>
          <cell r="F157">
            <v>4589940004959</v>
          </cell>
        </row>
        <row r="158">
          <cell r="A158">
            <v>960023789</v>
          </cell>
          <cell r="B158" t="str">
            <v>▲コーデュラウォーキングバッグ（カーキ）</v>
          </cell>
          <cell r="C158">
            <v>8000</v>
          </cell>
          <cell r="D158" t="str">
            <v>△</v>
          </cell>
          <cell r="E158" t="str">
            <v>-</v>
          </cell>
          <cell r="F158">
            <v>4589940004942</v>
          </cell>
        </row>
        <row r="159">
          <cell r="A159">
            <v>960024009</v>
          </cell>
          <cell r="B159" t="str">
            <v>▲ウッデンドッグボウル（シルバー）</v>
          </cell>
          <cell r="C159">
            <v>3500</v>
          </cell>
          <cell r="D159" t="str">
            <v>○</v>
          </cell>
          <cell r="E159" t="str">
            <v>-</v>
          </cell>
          <cell r="F159">
            <v>4589940004966</v>
          </cell>
        </row>
        <row r="160">
          <cell r="A160">
            <v>960024809</v>
          </cell>
          <cell r="B160" t="str">
            <v>▲ウッデンドッグボウル（ブルー）</v>
          </cell>
          <cell r="C160">
            <v>3500</v>
          </cell>
          <cell r="D160" t="str">
            <v>○</v>
          </cell>
          <cell r="E160" t="str">
            <v>-</v>
          </cell>
          <cell r="F160">
            <v>4589940004973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スタ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65372-446F-4F15-B6A0-07E249C79D77}">
  <sheetPr transitionEvaluation="1">
    <tabColor theme="9" tint="0.39997558519241921"/>
  </sheetPr>
  <dimension ref="A1:P56"/>
  <sheetViews>
    <sheetView tabSelected="1" zoomScale="90" zoomScaleNormal="90" workbookViewId="0"/>
  </sheetViews>
  <sheetFormatPr defaultRowHeight="14.25"/>
  <cols>
    <col min="1" max="1" width="2.75" style="1" customWidth="1"/>
    <col min="2" max="2" width="11.875" style="168" customWidth="1"/>
    <col min="3" max="3" width="28.75" style="5" customWidth="1"/>
    <col min="4" max="4" width="8.625" style="169" customWidth="1"/>
    <col min="5" max="5" width="7.75" style="161" customWidth="1"/>
    <col min="6" max="6" width="6.875" style="170" customWidth="1"/>
    <col min="7" max="7" width="8.75" style="170" customWidth="1"/>
    <col min="8" max="8" width="12.125" style="170" customWidth="1"/>
    <col min="9" max="9" width="14.875" style="167" customWidth="1"/>
    <col min="10" max="10" width="2.875" style="167" customWidth="1"/>
    <col min="11" max="11" width="15.375" style="5" customWidth="1"/>
    <col min="12" max="13" width="9" style="5"/>
    <col min="14" max="14" width="59.375" style="5" customWidth="1"/>
    <col min="15" max="15" width="12.625" style="5" customWidth="1"/>
    <col min="16" max="16384" width="9" style="5"/>
  </cols>
  <sheetData>
    <row r="1" spans="1:15" ht="24.75" customHeight="1" thickTop="1" thickBot="1"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5" ht="17.25" customHeight="1" thickTop="1" thickBot="1">
      <c r="B2" s="6"/>
      <c r="C2" s="6"/>
      <c r="D2" s="7"/>
      <c r="E2" s="8"/>
      <c r="F2" s="9"/>
      <c r="G2" s="9"/>
      <c r="H2" s="8" t="s">
        <v>1</v>
      </c>
      <c r="I2" s="10">
        <f ca="1">TODAY()</f>
        <v>45778</v>
      </c>
      <c r="J2" s="11"/>
    </row>
    <row r="3" spans="1:15" ht="18.75" customHeight="1" thickTop="1">
      <c r="B3" s="12" t="s">
        <v>2</v>
      </c>
      <c r="C3" s="13"/>
      <c r="D3" s="14"/>
      <c r="E3" s="15"/>
      <c r="F3" s="9"/>
      <c r="G3" s="16"/>
      <c r="H3" s="17" t="s">
        <v>3</v>
      </c>
      <c r="I3" s="18"/>
      <c r="J3" s="19"/>
    </row>
    <row r="4" spans="1:15" ht="18.75" customHeight="1" thickBot="1">
      <c r="B4" s="20" t="s">
        <v>4</v>
      </c>
      <c r="C4" s="21"/>
      <c r="D4" s="22"/>
      <c r="E4" s="15"/>
      <c r="F4" s="9"/>
      <c r="G4" s="16"/>
      <c r="H4" s="23"/>
      <c r="I4" s="24"/>
      <c r="J4" s="19"/>
    </row>
    <row r="5" spans="1:15" ht="18.75" customHeight="1" thickTop="1" thickBot="1">
      <c r="B5" s="25" t="s">
        <v>5</v>
      </c>
      <c r="C5" s="26"/>
      <c r="D5" s="27"/>
      <c r="E5" s="28"/>
      <c r="F5" s="29"/>
      <c r="G5" s="29"/>
      <c r="H5" s="29"/>
      <c r="I5" s="30"/>
      <c r="J5" s="30"/>
    </row>
    <row r="6" spans="1:15" ht="20.25" customHeight="1">
      <c r="B6" s="31" t="s">
        <v>6</v>
      </c>
      <c r="C6" s="32"/>
      <c r="D6" s="32"/>
      <c r="E6" s="32"/>
      <c r="F6" s="32"/>
      <c r="G6" s="32"/>
      <c r="H6" s="5"/>
      <c r="I6" s="5"/>
      <c r="J6" s="30"/>
    </row>
    <row r="7" spans="1:15" ht="20.25" customHeight="1">
      <c r="B7" s="31" t="s">
        <v>7</v>
      </c>
      <c r="C7" s="32" t="s">
        <v>8</v>
      </c>
      <c r="D7" s="32"/>
      <c r="E7" s="32"/>
      <c r="F7" s="32"/>
      <c r="G7" s="32"/>
      <c r="H7" s="29"/>
      <c r="I7" s="30"/>
      <c r="J7" s="30"/>
    </row>
    <row r="8" spans="1:15" s="38" customFormat="1" ht="20.25" customHeight="1" thickBot="1">
      <c r="A8" s="33"/>
      <c r="B8" s="31" t="s">
        <v>9</v>
      </c>
      <c r="C8" s="34"/>
      <c r="D8" s="35" t="s">
        <v>10</v>
      </c>
      <c r="E8" s="36"/>
      <c r="F8" s="36"/>
      <c r="G8" s="37"/>
      <c r="H8" s="37"/>
      <c r="I8" s="30"/>
      <c r="J8" s="30"/>
    </row>
    <row r="9" spans="1:15" s="38" customFormat="1" ht="15.75" customHeight="1" thickTop="1" thickBot="1">
      <c r="A9" s="33"/>
      <c r="B9" s="39"/>
      <c r="C9" s="39"/>
      <c r="D9" s="39"/>
      <c r="E9" s="39"/>
      <c r="F9" s="39"/>
      <c r="G9" s="39"/>
      <c r="H9" s="8" t="s">
        <v>11</v>
      </c>
      <c r="I9" s="40">
        <f ca="1">[1]creer在庫表!$A$1</f>
        <v>45778</v>
      </c>
      <c r="J9" s="30"/>
      <c r="K9" s="41" t="s">
        <v>12</v>
      </c>
      <c r="L9" s="42"/>
      <c r="M9" s="43"/>
      <c r="N9" s="37"/>
      <c r="O9" s="37"/>
    </row>
    <row r="10" spans="1:15" ht="16.5" customHeight="1">
      <c r="A10" s="44"/>
      <c r="B10" s="45" t="s">
        <v>13</v>
      </c>
      <c r="C10" s="46" t="s">
        <v>14</v>
      </c>
      <c r="D10" s="47" t="s">
        <v>15</v>
      </c>
      <c r="E10" s="48" t="s">
        <v>16</v>
      </c>
      <c r="F10" s="49" t="s">
        <v>17</v>
      </c>
      <c r="G10" s="50" t="s">
        <v>18</v>
      </c>
      <c r="H10" s="51" t="s">
        <v>19</v>
      </c>
      <c r="I10" s="52" t="s">
        <v>20</v>
      </c>
      <c r="J10" s="53"/>
      <c r="K10" s="54"/>
      <c r="L10" s="55"/>
      <c r="M10" s="56"/>
    </row>
    <row r="11" spans="1:15" ht="21" customHeight="1">
      <c r="A11" s="57">
        <v>1</v>
      </c>
      <c r="B11" s="58"/>
      <c r="C11" s="59" t="str">
        <f>IF(B11="","",VLOOKUP(B11,[1]creer在庫表!$A$11:$C$4998,2,FALSE))</f>
        <v/>
      </c>
      <c r="D11" s="59" t="str">
        <f>IF(B11="","",VLOOKUP(B11,[1]creer在庫表!$A$11:$C$4998,3,FALSE))</f>
        <v/>
      </c>
      <c r="E11" s="60" t="str">
        <f>IF(B11="","",VLOOKUP(B11,[1]creer在庫表!$A$11:$F$5000,4,0))</f>
        <v/>
      </c>
      <c r="F11" s="61"/>
      <c r="G11" s="62" t="str">
        <f>IF(B11="","",D11*$I$3)</f>
        <v/>
      </c>
      <c r="H11" s="63" t="str">
        <f>IF(B11="","",F11*G11)</f>
        <v/>
      </c>
      <c r="I11" s="64" t="str">
        <f>IF(B11="","",VLOOKUP(B11,[1]creer在庫表!$A$11:$F$5000,5,0))</f>
        <v/>
      </c>
      <c r="J11" s="1"/>
      <c r="K11" s="54"/>
      <c r="L11" s="55"/>
      <c r="M11" s="56"/>
    </row>
    <row r="12" spans="1:15" ht="21" customHeight="1" thickBot="1">
      <c r="A12" s="57">
        <v>2</v>
      </c>
      <c r="B12" s="58"/>
      <c r="C12" s="59" t="str">
        <f>IF(B12="","",VLOOKUP(B12,[1]creer在庫表!$A$11:$C$4998,2,FALSE))</f>
        <v/>
      </c>
      <c r="D12" s="59" t="str">
        <f>IF(B12="","",VLOOKUP(B12,[1]creer在庫表!$A$11:$C$4998,3,FALSE))</f>
        <v/>
      </c>
      <c r="E12" s="60" t="str">
        <f>IF(B12="","",VLOOKUP(B12,[1]creer在庫表!$A$11:$F$5000,4,0))</f>
        <v/>
      </c>
      <c r="F12" s="61"/>
      <c r="G12" s="62" t="str">
        <f t="shared" ref="G12:G37" si="0">IF(B12="","",D12*$I$3)</f>
        <v/>
      </c>
      <c r="H12" s="63" t="str">
        <f t="shared" ref="H12:H37" si="1">IF(B12="","",F12*G12)</f>
        <v/>
      </c>
      <c r="I12" s="64" t="str">
        <f>IF(B12="","",VLOOKUP(B12,[1]creer在庫表!$A$11:$F$5000,5,0))</f>
        <v/>
      </c>
      <c r="J12" s="1"/>
      <c r="K12" s="65"/>
      <c r="L12" s="66"/>
      <c r="M12" s="67"/>
    </row>
    <row r="13" spans="1:15" ht="21" customHeight="1" thickTop="1">
      <c r="A13" s="57">
        <v>3</v>
      </c>
      <c r="B13" s="58"/>
      <c r="C13" s="59" t="str">
        <f>IF(B13="","",VLOOKUP(B13,[1]creer在庫表!$A$11:$C$4998,2,FALSE))</f>
        <v/>
      </c>
      <c r="D13" s="59" t="str">
        <f>IF(B13="","",VLOOKUP(B13,[1]creer在庫表!$A$11:$C$4998,3,FALSE))</f>
        <v/>
      </c>
      <c r="E13" s="60" t="str">
        <f>IF(B13="","",VLOOKUP(B13,[1]creer在庫表!$A$11:$F$5000,4,0))</f>
        <v/>
      </c>
      <c r="F13" s="61"/>
      <c r="G13" s="62" t="str">
        <f t="shared" si="0"/>
        <v/>
      </c>
      <c r="H13" s="63" t="str">
        <f t="shared" si="1"/>
        <v/>
      </c>
      <c r="I13" s="64" t="str">
        <f>IF(B13="","",VLOOKUP(B13,[1]creer在庫表!$A$11:$F$5000,5,0))</f>
        <v/>
      </c>
      <c r="J13" s="1"/>
      <c r="K13" s="68"/>
      <c r="L13" s="68"/>
      <c r="M13" s="68"/>
    </row>
    <row r="14" spans="1:15" ht="21" customHeight="1">
      <c r="A14" s="57">
        <v>4</v>
      </c>
      <c r="B14" s="58"/>
      <c r="C14" s="59" t="str">
        <f>IF(B14="","",VLOOKUP(B14,[1]creer在庫表!$A$11:$C$4998,2,FALSE))</f>
        <v/>
      </c>
      <c r="D14" s="59" t="str">
        <f>IF(B14="","",VLOOKUP(B14,[1]creer在庫表!$A$11:$C$4998,3,FALSE))</f>
        <v/>
      </c>
      <c r="E14" s="60" t="str">
        <f>IF(B14="","",VLOOKUP(B14,[1]creer在庫表!$A$11:$F$5000,4,0))</f>
        <v/>
      </c>
      <c r="F14" s="61"/>
      <c r="G14" s="62" t="str">
        <f t="shared" si="0"/>
        <v/>
      </c>
      <c r="H14" s="63" t="str">
        <f t="shared" si="1"/>
        <v/>
      </c>
      <c r="I14" s="64" t="str">
        <f>IF(B14="","",VLOOKUP(B14,[1]creer在庫表!$A$11:$F$5000,5,0))</f>
        <v/>
      </c>
      <c r="J14" s="1"/>
      <c r="K14" s="68"/>
      <c r="L14" s="68"/>
      <c r="M14" s="68"/>
    </row>
    <row r="15" spans="1:15" ht="21" customHeight="1">
      <c r="A15" s="57">
        <v>5</v>
      </c>
      <c r="B15" s="58"/>
      <c r="C15" s="59" t="str">
        <f>IF(B15="","",VLOOKUP(B15,[1]creer在庫表!$A$11:$C$4998,2,FALSE))</f>
        <v/>
      </c>
      <c r="D15" s="59" t="str">
        <f>IF(B15="","",VLOOKUP(B15,[1]creer在庫表!$A$11:$C$4998,3,FALSE))</f>
        <v/>
      </c>
      <c r="E15" s="60" t="str">
        <f>IF(B15="","",VLOOKUP(B15,[1]creer在庫表!$A$11:$F$5000,4,0))</f>
        <v/>
      </c>
      <c r="F15" s="61"/>
      <c r="G15" s="62" t="str">
        <f t="shared" si="0"/>
        <v/>
      </c>
      <c r="H15" s="63" t="str">
        <f t="shared" si="1"/>
        <v/>
      </c>
      <c r="I15" s="64" t="str">
        <f>IF(B15="","",VLOOKUP(B15,[1]creer在庫表!$A$11:$F$5000,5,0))</f>
        <v/>
      </c>
      <c r="J15" s="1"/>
      <c r="K15" s="68"/>
    </row>
    <row r="16" spans="1:15" ht="21" customHeight="1">
      <c r="A16" s="57">
        <v>6</v>
      </c>
      <c r="B16" s="58"/>
      <c r="C16" s="59" t="str">
        <f>IF(B16="","",VLOOKUP(B16,[1]creer在庫表!$A$11:$C$4998,2,FALSE))</f>
        <v/>
      </c>
      <c r="D16" s="59" t="str">
        <f>IF(B16="","",VLOOKUP(B16,[1]creer在庫表!$A$11:$C$4998,3,FALSE))</f>
        <v/>
      </c>
      <c r="E16" s="60" t="str">
        <f>IF(B16="","",VLOOKUP(B16,[1]creer在庫表!$A$11:$F$5000,4,0))</f>
        <v/>
      </c>
      <c r="F16" s="61"/>
      <c r="G16" s="62" t="str">
        <f t="shared" si="0"/>
        <v/>
      </c>
      <c r="H16" s="63" t="str">
        <f t="shared" si="1"/>
        <v/>
      </c>
      <c r="I16" s="64" t="str">
        <f>IF(B16="","",VLOOKUP(B16,[1]creer在庫表!$A$11:$F$5000,5,0))</f>
        <v/>
      </c>
      <c r="J16" s="1"/>
      <c r="K16" s="68"/>
      <c r="N16" s="69"/>
      <c r="O16" s="70"/>
    </row>
    <row r="17" spans="1:15" ht="21" customHeight="1" thickBot="1">
      <c r="A17" s="57">
        <v>7</v>
      </c>
      <c r="B17" s="58"/>
      <c r="C17" s="59" t="str">
        <f>IF(B17="","",VLOOKUP(B17,[1]creer在庫表!$A$11:$C$4998,2,FALSE))</f>
        <v/>
      </c>
      <c r="D17" s="59" t="str">
        <f>IF(B17="","",VLOOKUP(B17,[1]creer在庫表!$A$11:$C$4998,3,FALSE))</f>
        <v/>
      </c>
      <c r="E17" s="60" t="str">
        <f>IF(B17="","",VLOOKUP(B17,[1]creer在庫表!$A$11:$F$5000,4,0))</f>
        <v/>
      </c>
      <c r="F17" s="61"/>
      <c r="G17" s="62" t="str">
        <f t="shared" si="0"/>
        <v/>
      </c>
      <c r="H17" s="63" t="str">
        <f t="shared" si="1"/>
        <v/>
      </c>
      <c r="I17" s="64" t="str">
        <f>IF(B17="","",VLOOKUP(B17,[1]creer在庫表!$A$11:$F$5000,5,0))</f>
        <v/>
      </c>
      <c r="J17" s="1"/>
      <c r="K17" s="68"/>
      <c r="L17" s="71"/>
      <c r="M17" s="72"/>
      <c r="N17" s="69"/>
      <c r="O17" s="70"/>
    </row>
    <row r="18" spans="1:15" ht="21" customHeight="1" thickBot="1">
      <c r="A18" s="57">
        <v>8</v>
      </c>
      <c r="B18" s="58"/>
      <c r="C18" s="59" t="str">
        <f>IF(B18="","",VLOOKUP(B18,[1]creer在庫表!$A$11:$C$4998,2,FALSE))</f>
        <v/>
      </c>
      <c r="D18" s="59" t="str">
        <f>IF(B18="","",VLOOKUP(B18,[1]creer在庫表!$A$11:$C$4998,3,FALSE))</f>
        <v/>
      </c>
      <c r="E18" s="60" t="str">
        <f>IF(B18="","",VLOOKUP(B18,[1]creer在庫表!$A$11:$F$5000,4,0))</f>
        <v/>
      </c>
      <c r="F18" s="61"/>
      <c r="G18" s="62" t="str">
        <f t="shared" si="0"/>
        <v/>
      </c>
      <c r="H18" s="63" t="str">
        <f t="shared" si="1"/>
        <v/>
      </c>
      <c r="I18" s="64" t="str">
        <f>IF(B18="","",VLOOKUP(B18,[1]creer在庫表!$A$11:$F$5000,5,0))</f>
        <v/>
      </c>
      <c r="J18" s="1"/>
      <c r="K18" s="68"/>
      <c r="L18" s="73" t="s">
        <v>21</v>
      </c>
      <c r="M18" s="74"/>
      <c r="N18" s="69"/>
      <c r="O18" s="70"/>
    </row>
    <row r="19" spans="1:15" ht="21" customHeight="1">
      <c r="A19" s="57">
        <v>9</v>
      </c>
      <c r="B19" s="58"/>
      <c r="C19" s="59" t="str">
        <f>IF(B19="","",VLOOKUP(B19,[1]creer在庫表!$A$11:$C$4998,2,FALSE))</f>
        <v/>
      </c>
      <c r="D19" s="59" t="str">
        <f>IF(B19="","",VLOOKUP(B19,[1]creer在庫表!$A$11:$C$4998,3,FALSE))</f>
        <v/>
      </c>
      <c r="E19" s="60" t="str">
        <f>IF(B19="","",VLOOKUP(B19,[1]creer在庫表!$A$11:$F$5000,4,0))</f>
        <v/>
      </c>
      <c r="F19" s="61"/>
      <c r="G19" s="62" t="str">
        <f t="shared" si="0"/>
        <v/>
      </c>
      <c r="H19" s="63" t="str">
        <f t="shared" si="1"/>
        <v/>
      </c>
      <c r="I19" s="64" t="str">
        <f>IF(B19="","",VLOOKUP(B19,[1]creer在庫表!$A$11:$F$5000,5,0))</f>
        <v/>
      </c>
      <c r="J19" s="1"/>
      <c r="K19" s="68"/>
      <c r="L19" s="75" t="s">
        <v>22</v>
      </c>
      <c r="M19" s="76"/>
    </row>
    <row r="20" spans="1:15" ht="21" customHeight="1">
      <c r="A20" s="57">
        <v>10</v>
      </c>
      <c r="B20" s="58"/>
      <c r="C20" s="59" t="str">
        <f>IF(B20="","",VLOOKUP(B20,[1]creer在庫表!$A$11:$C$4998,2,FALSE))</f>
        <v/>
      </c>
      <c r="D20" s="59" t="str">
        <f>IF(B20="","",VLOOKUP(B20,[1]creer在庫表!$A$11:$C$4998,3,FALSE))</f>
        <v/>
      </c>
      <c r="E20" s="60" t="str">
        <f>IF(B20="","",VLOOKUP(B20,[1]creer在庫表!$A$11:$F$5000,4,0))</f>
        <v/>
      </c>
      <c r="F20" s="61"/>
      <c r="G20" s="62" t="str">
        <f t="shared" si="0"/>
        <v/>
      </c>
      <c r="H20" s="63" t="str">
        <f t="shared" si="1"/>
        <v/>
      </c>
      <c r="I20" s="64" t="str">
        <f>IF(B20="","",VLOOKUP(B20,[1]creer在庫表!$A$11:$F$5000,5,0))</f>
        <v/>
      </c>
      <c r="J20" s="1"/>
      <c r="K20" s="68"/>
    </row>
    <row r="21" spans="1:15" ht="21" customHeight="1">
      <c r="A21" s="57">
        <v>11</v>
      </c>
      <c r="B21" s="58"/>
      <c r="C21" s="59" t="str">
        <f>IF(B21="","",VLOOKUP(B21,[1]creer在庫表!$A$11:$C$4998,2,FALSE))</f>
        <v/>
      </c>
      <c r="D21" s="59" t="str">
        <f>IF(B21="","",VLOOKUP(B21,[1]creer在庫表!$A$11:$C$4998,3,FALSE))</f>
        <v/>
      </c>
      <c r="E21" s="60" t="str">
        <f>IF(B21="","",VLOOKUP(B21,[1]creer在庫表!$A$11:$F$5000,4,0))</f>
        <v/>
      </c>
      <c r="F21" s="61"/>
      <c r="G21" s="62" t="str">
        <f t="shared" si="0"/>
        <v/>
      </c>
      <c r="H21" s="63" t="str">
        <f t="shared" si="1"/>
        <v/>
      </c>
      <c r="I21" s="64" t="str">
        <f>IF(B21="","",VLOOKUP(B21,[1]creer在庫表!$A$11:$F$5000,5,0))</f>
        <v/>
      </c>
      <c r="J21" s="1"/>
      <c r="K21" s="68"/>
    </row>
    <row r="22" spans="1:15" ht="21" customHeight="1">
      <c r="A22" s="57">
        <v>12</v>
      </c>
      <c r="B22" s="58"/>
      <c r="C22" s="59" t="str">
        <f>IF(B22="","",VLOOKUP(B22,[1]creer在庫表!$A$11:$C$4998,2,FALSE))</f>
        <v/>
      </c>
      <c r="D22" s="59" t="str">
        <f>IF(B22="","",VLOOKUP(B22,[1]creer在庫表!$A$11:$C$4998,3,FALSE))</f>
        <v/>
      </c>
      <c r="E22" s="60" t="str">
        <f>IF(B22="","",VLOOKUP(B22,[1]creer在庫表!$A$11:$F$5000,4,0))</f>
        <v/>
      </c>
      <c r="F22" s="61"/>
      <c r="G22" s="62" t="str">
        <f t="shared" si="0"/>
        <v/>
      </c>
      <c r="H22" s="63" t="str">
        <f t="shared" si="1"/>
        <v/>
      </c>
      <c r="I22" s="64" t="str">
        <f>IF(B22="","",VLOOKUP(B22,[1]creer在庫表!$A$11:$F$5000,5,0))</f>
        <v/>
      </c>
      <c r="J22" s="1"/>
      <c r="K22" s="68"/>
    </row>
    <row r="23" spans="1:15" ht="21" customHeight="1" thickBot="1">
      <c r="A23" s="57">
        <v>13</v>
      </c>
      <c r="B23" s="58"/>
      <c r="C23" s="59" t="str">
        <f>IF(B23="","",VLOOKUP(B23,[1]creer在庫表!$A$11:$C$4998,2,FALSE))</f>
        <v/>
      </c>
      <c r="D23" s="59" t="str">
        <f>IF(B23="","",VLOOKUP(B23,[1]creer在庫表!$A$11:$C$4998,3,FALSE))</f>
        <v/>
      </c>
      <c r="E23" s="60" t="str">
        <f>IF(B23="","",VLOOKUP(B23,[1]creer在庫表!$A$11:$F$5000,4,0))</f>
        <v/>
      </c>
      <c r="F23" s="61"/>
      <c r="G23" s="62" t="str">
        <f t="shared" si="0"/>
        <v/>
      </c>
      <c r="H23" s="63" t="str">
        <f t="shared" si="1"/>
        <v/>
      </c>
      <c r="I23" s="64" t="str">
        <f>IF(B23="","",VLOOKUP(B23,[1]creer在庫表!$A$11:$F$5000,5,0))</f>
        <v/>
      </c>
      <c r="J23" s="1"/>
      <c r="K23" s="68"/>
    </row>
    <row r="24" spans="1:15" ht="21" customHeight="1">
      <c r="A24" s="57">
        <v>14</v>
      </c>
      <c r="B24" s="58"/>
      <c r="C24" s="59" t="str">
        <f>IF(B24="","",VLOOKUP(B24,[1]creer在庫表!$A$11:$C$4998,2,FALSE))</f>
        <v/>
      </c>
      <c r="D24" s="59" t="str">
        <f>IF(B24="","",VLOOKUP(B24,[1]creer在庫表!$A$11:$C$4998,3,FALSE))</f>
        <v/>
      </c>
      <c r="E24" s="60" t="str">
        <f>IF(B24="","",VLOOKUP(B24,[1]creer在庫表!$A$11:$F$5000,4,0))</f>
        <v/>
      </c>
      <c r="F24" s="61"/>
      <c r="G24" s="62" t="str">
        <f t="shared" si="0"/>
        <v/>
      </c>
      <c r="H24" s="63" t="str">
        <f t="shared" si="1"/>
        <v/>
      </c>
      <c r="I24" s="64" t="str">
        <f>IF(B24="","",VLOOKUP(B24,[1]creer在庫表!$A$11:$F$5000,5,0))</f>
        <v/>
      </c>
      <c r="J24" s="1"/>
      <c r="K24" s="68"/>
      <c r="L24" s="77" t="s">
        <v>23</v>
      </c>
      <c r="M24" s="78"/>
      <c r="N24" s="78"/>
      <c r="O24" s="79"/>
    </row>
    <row r="25" spans="1:15" ht="21" customHeight="1" thickBot="1">
      <c r="A25" s="57">
        <v>15</v>
      </c>
      <c r="B25" s="58"/>
      <c r="C25" s="59" t="str">
        <f>IF(B25="","",VLOOKUP(B25,[1]creer在庫表!$A$11:$C$4998,2,FALSE))</f>
        <v/>
      </c>
      <c r="D25" s="59" t="str">
        <f>IF(B25="","",VLOOKUP(B25,[1]creer在庫表!$A$11:$C$4998,3,FALSE))</f>
        <v/>
      </c>
      <c r="E25" s="60" t="str">
        <f>IF(B25="","",VLOOKUP(B25,[1]creer在庫表!$A$11:$F$5000,4,0))</f>
        <v/>
      </c>
      <c r="F25" s="61"/>
      <c r="G25" s="62" t="str">
        <f t="shared" si="0"/>
        <v/>
      </c>
      <c r="H25" s="63" t="str">
        <f t="shared" si="1"/>
        <v/>
      </c>
      <c r="I25" s="64" t="str">
        <f>IF(B25="","",VLOOKUP(B25,[1]creer在庫表!$A$11:$F$5000,5,0))</f>
        <v/>
      </c>
      <c r="J25" s="1"/>
      <c r="K25" s="68"/>
      <c r="L25" s="80" t="s">
        <v>24</v>
      </c>
      <c r="M25" s="81" t="s">
        <v>25</v>
      </c>
      <c r="N25" s="81" t="s">
        <v>26</v>
      </c>
      <c r="O25" s="82" t="s">
        <v>27</v>
      </c>
    </row>
    <row r="26" spans="1:15" ht="21" customHeight="1">
      <c r="A26" s="57">
        <v>16</v>
      </c>
      <c r="B26" s="58"/>
      <c r="C26" s="59" t="str">
        <f>IF(B26="","",VLOOKUP(B26,[1]creer在庫表!$A$11:$C$4998,2,FALSE))</f>
        <v/>
      </c>
      <c r="D26" s="59" t="str">
        <f>IF(B26="","",VLOOKUP(B26,[1]creer在庫表!$A$11:$C$4998,3,FALSE))</f>
        <v/>
      </c>
      <c r="E26" s="60" t="str">
        <f>IF(B26="","",VLOOKUP(B26,[1]creer在庫表!$A$11:$F$5000,4,0))</f>
        <v/>
      </c>
      <c r="F26" s="61"/>
      <c r="G26" s="62" t="str">
        <f t="shared" si="0"/>
        <v/>
      </c>
      <c r="H26" s="63" t="str">
        <f t="shared" si="1"/>
        <v/>
      </c>
      <c r="I26" s="64" t="str">
        <f>IF(B26="","",VLOOKUP(B26,[1]creer在庫表!$A$11:$F$5000,5,0))</f>
        <v/>
      </c>
      <c r="J26" s="1"/>
      <c r="L26" s="83">
        <v>90000</v>
      </c>
      <c r="M26" s="84" t="s">
        <v>28</v>
      </c>
      <c r="N26" s="85" t="s">
        <v>28</v>
      </c>
      <c r="O26" s="86">
        <v>2750</v>
      </c>
    </row>
    <row r="27" spans="1:15" ht="21" customHeight="1">
      <c r="A27" s="57">
        <v>17</v>
      </c>
      <c r="B27" s="58"/>
      <c r="C27" s="59" t="str">
        <f>IF(B27="","",VLOOKUP(B27,[1]creer在庫表!$A$11:$C$4998,2,FALSE))</f>
        <v/>
      </c>
      <c r="D27" s="59" t="str">
        <f>IF(B27="","",VLOOKUP(B27,[1]creer在庫表!$A$11:$C$4998,3,FALSE))</f>
        <v/>
      </c>
      <c r="E27" s="60" t="str">
        <f>IF(B27="","",VLOOKUP(B27,[1]creer在庫表!$A$11:$F$5000,4,0))</f>
        <v/>
      </c>
      <c r="F27" s="61"/>
      <c r="G27" s="62" t="str">
        <f t="shared" si="0"/>
        <v/>
      </c>
      <c r="H27" s="63" t="str">
        <f t="shared" si="1"/>
        <v/>
      </c>
      <c r="I27" s="64" t="str">
        <f>IF(B27="","",VLOOKUP(B27,[1]creer在庫表!$A$11:$F$5000,5,0))</f>
        <v/>
      </c>
      <c r="J27" s="1"/>
      <c r="L27" s="87">
        <v>90001</v>
      </c>
      <c r="M27" s="88" t="s">
        <v>29</v>
      </c>
      <c r="N27" s="89" t="s">
        <v>30</v>
      </c>
      <c r="O27" s="90">
        <v>2079</v>
      </c>
    </row>
    <row r="28" spans="1:15" ht="21" customHeight="1">
      <c r="A28" s="57">
        <v>18</v>
      </c>
      <c r="B28" s="58"/>
      <c r="C28" s="59" t="str">
        <f>IF(B28="","",VLOOKUP(B28,[1]creer在庫表!$A$11:$C$4998,2,FALSE))</f>
        <v/>
      </c>
      <c r="D28" s="59" t="str">
        <f>IF(B28="","",VLOOKUP(B28,[1]creer在庫表!$A$11:$C$4998,3,FALSE))</f>
        <v/>
      </c>
      <c r="E28" s="60" t="str">
        <f>IF(B28="","",VLOOKUP(B28,[1]creer在庫表!$A$11:$F$5000,4,0))</f>
        <v/>
      </c>
      <c r="F28" s="61"/>
      <c r="G28" s="62" t="str">
        <f t="shared" si="0"/>
        <v/>
      </c>
      <c r="H28" s="63" t="str">
        <f t="shared" si="1"/>
        <v/>
      </c>
      <c r="I28" s="64" t="str">
        <f>IF(B28="","",VLOOKUP(B28,[1]creer在庫表!$A$11:$F$5000,5,0))</f>
        <v/>
      </c>
      <c r="J28" s="1"/>
      <c r="L28" s="87">
        <v>90002</v>
      </c>
      <c r="M28" s="88" t="s">
        <v>31</v>
      </c>
      <c r="N28" s="89" t="s">
        <v>32</v>
      </c>
      <c r="O28" s="90">
        <v>1760</v>
      </c>
    </row>
    <row r="29" spans="1:15" ht="21" customHeight="1">
      <c r="A29" s="57">
        <v>19</v>
      </c>
      <c r="B29" s="58"/>
      <c r="C29" s="59" t="str">
        <f>IF(B29="","",VLOOKUP(B29,[1]creer在庫表!$A$11:$C$4998,2,FALSE))</f>
        <v/>
      </c>
      <c r="D29" s="59" t="str">
        <f>IF(B29="","",VLOOKUP(B29,[1]creer在庫表!$A$11:$C$4998,3,FALSE))</f>
        <v/>
      </c>
      <c r="E29" s="60" t="str">
        <f>IF(B29="","",VLOOKUP(B29,[1]creer在庫表!$A$11:$F$5000,4,0))</f>
        <v/>
      </c>
      <c r="F29" s="61"/>
      <c r="G29" s="62" t="str">
        <f t="shared" si="0"/>
        <v/>
      </c>
      <c r="H29" s="63" t="str">
        <f t="shared" si="1"/>
        <v/>
      </c>
      <c r="I29" s="64" t="str">
        <f>IF(B29="","",VLOOKUP(B29,[1]creer在庫表!$A$11:$F$5000,5,0))</f>
        <v/>
      </c>
      <c r="J29" s="1"/>
      <c r="L29" s="87">
        <v>90003</v>
      </c>
      <c r="M29" s="88" t="s">
        <v>33</v>
      </c>
      <c r="N29" s="89" t="s">
        <v>34</v>
      </c>
      <c r="O29" s="90">
        <v>1430</v>
      </c>
    </row>
    <row r="30" spans="1:15" ht="21" customHeight="1">
      <c r="A30" s="57">
        <v>20</v>
      </c>
      <c r="B30" s="58"/>
      <c r="C30" s="59" t="str">
        <f>IF(B30="","",VLOOKUP(B30,[1]creer在庫表!$A$11:$C$4998,2,FALSE))</f>
        <v/>
      </c>
      <c r="D30" s="59" t="str">
        <f>IF(B30="","",VLOOKUP(B30,[1]creer在庫表!$A$11:$C$4998,3,FALSE))</f>
        <v/>
      </c>
      <c r="E30" s="60" t="str">
        <f>IF(B30="","",VLOOKUP(B30,[1]creer在庫表!$A$11:$F$5000,4,0))</f>
        <v/>
      </c>
      <c r="F30" s="61"/>
      <c r="G30" s="62" t="str">
        <f t="shared" si="0"/>
        <v/>
      </c>
      <c r="H30" s="63" t="str">
        <f t="shared" si="1"/>
        <v/>
      </c>
      <c r="I30" s="64" t="str">
        <f>IF(B30="","",VLOOKUP(B30,[1]creer在庫表!$A$11:$F$5000,5,0))</f>
        <v/>
      </c>
      <c r="J30" s="1"/>
      <c r="L30" s="91">
        <v>90004</v>
      </c>
      <c r="M30" s="92" t="s">
        <v>35</v>
      </c>
      <c r="N30" s="93" t="s">
        <v>36</v>
      </c>
      <c r="O30" s="94">
        <v>1419</v>
      </c>
    </row>
    <row r="31" spans="1:15" ht="21" customHeight="1">
      <c r="A31" s="57">
        <v>21</v>
      </c>
      <c r="B31" s="58"/>
      <c r="C31" s="59" t="str">
        <f>IF(B31="","",VLOOKUP(B31,[1]creer在庫表!$A$11:$C$4998,2,FALSE))</f>
        <v/>
      </c>
      <c r="D31" s="59" t="str">
        <f>IF(B31="","",VLOOKUP(B31,[1]creer在庫表!$A$11:$C$4998,3,FALSE))</f>
        <v/>
      </c>
      <c r="E31" s="60" t="str">
        <f>IF(B31="","",VLOOKUP(B31,[1]creer在庫表!$A$11:$F$5000,4,0))</f>
        <v/>
      </c>
      <c r="F31" s="61"/>
      <c r="G31" s="62" t="str">
        <f t="shared" si="0"/>
        <v/>
      </c>
      <c r="H31" s="63" t="str">
        <f t="shared" si="1"/>
        <v/>
      </c>
      <c r="I31" s="64" t="str">
        <f>IF(B31="","",VLOOKUP(B31,[1]creer在庫表!$A$11:$F$5000,5,0))</f>
        <v/>
      </c>
      <c r="J31" s="1"/>
      <c r="L31" s="91">
        <v>90005</v>
      </c>
      <c r="M31" s="92" t="s">
        <v>37</v>
      </c>
      <c r="N31" s="93" t="s">
        <v>38</v>
      </c>
      <c r="O31" s="94">
        <v>1331</v>
      </c>
    </row>
    <row r="32" spans="1:15" ht="21" customHeight="1">
      <c r="A32" s="57">
        <v>22</v>
      </c>
      <c r="B32" s="58"/>
      <c r="C32" s="59" t="str">
        <f>IF(B32="","",VLOOKUP(B32,[1]creer在庫表!$A$11:$C$4998,2,FALSE))</f>
        <v/>
      </c>
      <c r="D32" s="59" t="str">
        <f>IF(B32="","",VLOOKUP(B32,[1]creer在庫表!$A$11:$C$4998,3,FALSE))</f>
        <v/>
      </c>
      <c r="E32" s="60" t="str">
        <f>IF(B32="","",VLOOKUP(B32,[1]creer在庫表!$A$11:$F$5000,4,0))</f>
        <v/>
      </c>
      <c r="F32" s="61"/>
      <c r="G32" s="62" t="str">
        <f t="shared" si="0"/>
        <v/>
      </c>
      <c r="H32" s="63" t="str">
        <f t="shared" si="1"/>
        <v/>
      </c>
      <c r="I32" s="64" t="str">
        <f>IF(B32="","",VLOOKUP(B32,[1]creer在庫表!$A$11:$F$5000,5,0))</f>
        <v/>
      </c>
      <c r="J32" s="1"/>
      <c r="L32" s="91">
        <v>90006</v>
      </c>
      <c r="M32" s="92" t="s">
        <v>39</v>
      </c>
      <c r="N32" s="93" t="s">
        <v>40</v>
      </c>
      <c r="O32" s="94">
        <v>1232</v>
      </c>
    </row>
    <row r="33" spans="1:16" ht="21" customHeight="1">
      <c r="A33" s="57">
        <v>23</v>
      </c>
      <c r="B33" s="58"/>
      <c r="C33" s="59" t="str">
        <f>IF(B33="","",VLOOKUP(B33,[1]creer在庫表!$A$11:$C$4998,2,FALSE))</f>
        <v/>
      </c>
      <c r="D33" s="59" t="str">
        <f>IF(B33="","",VLOOKUP(B33,[1]creer在庫表!$A$11:$C$4998,3,FALSE))</f>
        <v/>
      </c>
      <c r="E33" s="60" t="str">
        <f>IF(B33="","",VLOOKUP(B33,[1]creer在庫表!$A$11:$F$5000,4,0))</f>
        <v/>
      </c>
      <c r="F33" s="61"/>
      <c r="G33" s="62" t="str">
        <f t="shared" si="0"/>
        <v/>
      </c>
      <c r="H33" s="63" t="str">
        <f t="shared" si="1"/>
        <v/>
      </c>
      <c r="I33" s="64" t="str">
        <f>IF(B33="","",VLOOKUP(B33,[1]creer在庫表!$A$11:$F$5000,5,0))</f>
        <v/>
      </c>
      <c r="J33" s="1"/>
      <c r="L33" s="91">
        <v>90007</v>
      </c>
      <c r="M33" s="92" t="s">
        <v>41</v>
      </c>
      <c r="N33" s="93" t="s">
        <v>42</v>
      </c>
      <c r="O33" s="94">
        <v>1133</v>
      </c>
    </row>
    <row r="34" spans="1:16" ht="21" customHeight="1">
      <c r="A34" s="57">
        <v>24</v>
      </c>
      <c r="B34" s="58"/>
      <c r="C34" s="59" t="str">
        <f>IF(B34="","",VLOOKUP(B34,[1]creer在庫表!$A$11:$C$4998,2,FALSE))</f>
        <v/>
      </c>
      <c r="D34" s="59" t="str">
        <f>IF(B34="","",VLOOKUP(B34,[1]creer在庫表!$A$11:$C$4998,3,FALSE))</f>
        <v/>
      </c>
      <c r="E34" s="60" t="str">
        <f>IF(B34="","",VLOOKUP(B34,[1]creer在庫表!$A$11:$F$5000,4,0))</f>
        <v/>
      </c>
      <c r="F34" s="61"/>
      <c r="G34" s="62" t="str">
        <f t="shared" si="0"/>
        <v/>
      </c>
      <c r="H34" s="63" t="str">
        <f t="shared" si="1"/>
        <v/>
      </c>
      <c r="I34" s="64" t="str">
        <f>IF(B34="","",VLOOKUP(B34,[1]creer在庫表!$A$11:$F$5000,5,0))</f>
        <v/>
      </c>
      <c r="J34" s="1"/>
      <c r="L34" s="91">
        <v>90008</v>
      </c>
      <c r="M34" s="92" t="s">
        <v>43</v>
      </c>
      <c r="N34" s="93" t="s">
        <v>44</v>
      </c>
      <c r="O34" s="94">
        <v>1221</v>
      </c>
    </row>
    <row r="35" spans="1:16" ht="21" customHeight="1">
      <c r="A35" s="57">
        <v>25</v>
      </c>
      <c r="B35" s="58"/>
      <c r="C35" s="59" t="str">
        <f>IF(B35="","",VLOOKUP(B35,[1]creer在庫表!$A$11:$C$4998,2,FALSE))</f>
        <v/>
      </c>
      <c r="D35" s="59" t="str">
        <f>IF(B35="","",VLOOKUP(B35,[1]creer在庫表!$A$11:$C$4998,3,FALSE))</f>
        <v/>
      </c>
      <c r="E35" s="60" t="str">
        <f>IF(B35="","",VLOOKUP(B35,[1]creer在庫表!$A$11:$F$5000,4,0))</f>
        <v/>
      </c>
      <c r="F35" s="61"/>
      <c r="G35" s="62" t="str">
        <f t="shared" si="0"/>
        <v/>
      </c>
      <c r="H35" s="63" t="str">
        <f t="shared" si="1"/>
        <v/>
      </c>
      <c r="I35" s="64" t="str">
        <f>IF(B35="","",VLOOKUP(B35,[1]creer在庫表!$A$11:$F$5000,5,0))</f>
        <v/>
      </c>
      <c r="J35" s="1"/>
      <c r="L35" s="91">
        <v>90009</v>
      </c>
      <c r="M35" s="92" t="s">
        <v>45</v>
      </c>
      <c r="N35" s="93" t="s">
        <v>46</v>
      </c>
      <c r="O35" s="94">
        <v>1001</v>
      </c>
    </row>
    <row r="36" spans="1:16" ht="21" customHeight="1">
      <c r="A36" s="57">
        <v>26</v>
      </c>
      <c r="B36" s="58"/>
      <c r="C36" s="59" t="str">
        <f>IF(B36="","",VLOOKUP(B36,[1]creer在庫表!$A$11:$C$4998,2,FALSE))</f>
        <v/>
      </c>
      <c r="D36" s="59" t="str">
        <f>IF(B36="","",VLOOKUP(B36,[1]creer在庫表!$A$11:$C$4998,3,FALSE))</f>
        <v/>
      </c>
      <c r="E36" s="60" t="str">
        <f>IF(B36="","",VLOOKUP(B36,[1]creer在庫表!$A$11:$F$5000,4,0))</f>
        <v/>
      </c>
      <c r="F36" s="61"/>
      <c r="G36" s="62" t="str">
        <f t="shared" si="0"/>
        <v/>
      </c>
      <c r="H36" s="63" t="str">
        <f t="shared" si="1"/>
        <v/>
      </c>
      <c r="I36" s="64" t="str">
        <f>IF(B36="","",VLOOKUP(B36,[1]creer在庫表!$A$11:$F$5000,5,0))</f>
        <v/>
      </c>
      <c r="J36" s="1"/>
      <c r="L36" s="91">
        <v>90010</v>
      </c>
      <c r="M36" s="92" t="s">
        <v>47</v>
      </c>
      <c r="N36" s="93" t="s">
        <v>48</v>
      </c>
      <c r="O36" s="94">
        <v>1188</v>
      </c>
    </row>
    <row r="37" spans="1:16" ht="21" customHeight="1" thickBot="1">
      <c r="A37" s="95">
        <v>27</v>
      </c>
      <c r="B37" s="58"/>
      <c r="C37" s="96" t="str">
        <f>IF(B37="","",VLOOKUP(B37,[1]creer在庫表!$A$11:$C$4998,2,FALSE))</f>
        <v/>
      </c>
      <c r="D37" s="96" t="str">
        <f>IF(B37="","",VLOOKUP(B37,[1]creer在庫表!$A$11:$C$4998,3,FALSE))</f>
        <v/>
      </c>
      <c r="E37" s="97" t="str">
        <f>IF(B37="","",VLOOKUP(B37,[1]creer在庫表!$A$11:$F$5000,4,0))</f>
        <v/>
      </c>
      <c r="F37" s="98"/>
      <c r="G37" s="99" t="str">
        <f t="shared" si="0"/>
        <v/>
      </c>
      <c r="H37" s="100" t="str">
        <f t="shared" si="1"/>
        <v/>
      </c>
      <c r="I37" s="101" t="str">
        <f>IF(B37="","",VLOOKUP(B37,[1]creer在庫表!$A$11:$F$5000,5,0))</f>
        <v/>
      </c>
      <c r="J37" s="1"/>
      <c r="L37" s="91">
        <v>90011</v>
      </c>
      <c r="M37" s="92" t="s">
        <v>49</v>
      </c>
      <c r="N37" s="93" t="s">
        <v>50</v>
      </c>
      <c r="O37" s="94">
        <v>1287</v>
      </c>
    </row>
    <row r="38" spans="1:16" ht="21" customHeight="1" thickBot="1">
      <c r="A38" s="102"/>
      <c r="B38" s="103" t="s">
        <v>51</v>
      </c>
      <c r="C38" s="103"/>
      <c r="D38" s="103"/>
      <c r="E38" s="103"/>
      <c r="F38" s="104"/>
      <c r="G38" s="105"/>
      <c r="H38" s="105"/>
      <c r="I38" s="106"/>
      <c r="J38" s="1"/>
      <c r="L38" s="107">
        <v>90012</v>
      </c>
      <c r="M38" s="108" t="s">
        <v>52</v>
      </c>
      <c r="N38" s="109" t="s">
        <v>53</v>
      </c>
      <c r="O38" s="110" t="s">
        <v>54</v>
      </c>
    </row>
    <row r="39" spans="1:16" ht="21" customHeight="1" thickBot="1">
      <c r="B39" s="111" t="s">
        <v>55</v>
      </c>
      <c r="C39" s="111"/>
      <c r="D39" s="111"/>
      <c r="E39" s="111"/>
      <c r="F39" s="112"/>
      <c r="G39" s="113"/>
      <c r="H39" s="113"/>
      <c r="I39" s="114"/>
      <c r="J39" s="1"/>
      <c r="L39" s="115"/>
      <c r="M39" s="116"/>
      <c r="N39" s="116"/>
      <c r="O39" s="116"/>
    </row>
    <row r="40" spans="1:16" ht="21" customHeight="1" thickBot="1">
      <c r="B40" s="117" t="s">
        <v>56</v>
      </c>
      <c r="C40" s="117"/>
      <c r="D40" s="117"/>
      <c r="E40" s="114"/>
      <c r="F40" s="112"/>
      <c r="G40" s="113"/>
      <c r="H40" s="113"/>
      <c r="I40" s="114"/>
      <c r="J40" s="1"/>
      <c r="L40" s="118" t="s">
        <v>57</v>
      </c>
      <c r="M40" s="119"/>
      <c r="N40" s="120"/>
      <c r="O40" s="116"/>
    </row>
    <row r="41" spans="1:16" ht="14.25" customHeight="1">
      <c r="B41" s="117"/>
      <c r="C41" s="117"/>
      <c r="D41" s="117"/>
      <c r="E41" s="70"/>
      <c r="F41" s="121" t="s">
        <v>19</v>
      </c>
      <c r="G41" s="122"/>
      <c r="H41" s="123">
        <f>SUM(H11:H40)</f>
        <v>0</v>
      </c>
      <c r="I41" s="124"/>
      <c r="J41" s="125"/>
      <c r="L41" s="126" t="s">
        <v>24</v>
      </c>
      <c r="M41" s="127" t="s">
        <v>27</v>
      </c>
      <c r="N41" s="128"/>
      <c r="P41" s="129"/>
    </row>
    <row r="42" spans="1:16" ht="14.25" customHeight="1" thickBot="1">
      <c r="B42" s="130" t="s">
        <v>58</v>
      </c>
      <c r="C42" s="131"/>
      <c r="D42" s="131"/>
      <c r="E42" s="70"/>
      <c r="F42" s="132" t="s">
        <v>59</v>
      </c>
      <c r="G42" s="133"/>
      <c r="H42" s="134">
        <f>H41*1.1-H41</f>
        <v>0</v>
      </c>
      <c r="I42" s="135"/>
      <c r="J42" s="125"/>
      <c r="L42" s="136">
        <v>90020</v>
      </c>
      <c r="M42" s="137">
        <v>330</v>
      </c>
      <c r="N42" s="138" t="s">
        <v>60</v>
      </c>
      <c r="P42" s="129"/>
    </row>
    <row r="43" spans="1:16" ht="14.25" customHeight="1">
      <c r="B43" s="130"/>
      <c r="C43" s="139"/>
      <c r="D43" s="139"/>
      <c r="E43" s="70"/>
      <c r="F43" s="132" t="s">
        <v>61</v>
      </c>
      <c r="G43" s="140"/>
      <c r="H43" s="141"/>
      <c r="I43" s="142">
        <f>IF(H43="",0,VLOOKUP(H43,L26:O38,4,FALSE))</f>
        <v>0</v>
      </c>
      <c r="J43" s="143"/>
      <c r="L43" s="136">
        <v>90021</v>
      </c>
      <c r="M43" s="137">
        <v>440</v>
      </c>
      <c r="N43" s="138" t="s">
        <v>62</v>
      </c>
      <c r="P43" s="129"/>
    </row>
    <row r="44" spans="1:16" ht="14.25" customHeight="1" thickBot="1">
      <c r="B44" s="130"/>
      <c r="C44" s="139"/>
      <c r="D44" s="139"/>
      <c r="E44" s="70"/>
      <c r="F44" s="132" t="s">
        <v>63</v>
      </c>
      <c r="G44" s="140"/>
      <c r="H44" s="144"/>
      <c r="I44" s="142">
        <f>IF(H44="",0,VLOOKUP(H44,L42:N44,2))</f>
        <v>0</v>
      </c>
      <c r="J44" s="145"/>
      <c r="L44" s="146">
        <v>90022</v>
      </c>
      <c r="M44" s="147">
        <v>660</v>
      </c>
      <c r="N44" s="148" t="s">
        <v>64</v>
      </c>
      <c r="P44" s="129"/>
    </row>
    <row r="45" spans="1:16" ht="14.25" customHeight="1" thickBot="1">
      <c r="B45" s="130"/>
      <c r="C45" s="139"/>
      <c r="D45" s="139"/>
      <c r="E45" s="149"/>
      <c r="F45" s="150" t="s">
        <v>65</v>
      </c>
      <c r="G45" s="151"/>
      <c r="H45" s="152">
        <f>H41+H42+I43+I44</f>
        <v>0</v>
      </c>
      <c r="I45" s="153"/>
      <c r="J45" s="154"/>
      <c r="P45" s="129"/>
    </row>
    <row r="46" spans="1:16" ht="19.5" customHeight="1">
      <c r="B46" s="155"/>
      <c r="C46" s="69"/>
      <c r="D46" s="69"/>
      <c r="E46" s="149"/>
      <c r="F46" s="156"/>
      <c r="G46" s="156"/>
      <c r="H46" s="157"/>
      <c r="I46" s="157"/>
      <c r="J46" s="154"/>
      <c r="P46" s="129"/>
    </row>
    <row r="47" spans="1:16" ht="19.5" customHeight="1">
      <c r="B47" s="155"/>
      <c r="C47" s="69"/>
      <c r="D47" s="69"/>
      <c r="E47" s="158"/>
      <c r="F47" s="159"/>
      <c r="G47" s="159"/>
      <c r="H47" s="159"/>
      <c r="I47" s="159"/>
      <c r="J47" s="160"/>
      <c r="P47" s="129"/>
    </row>
    <row r="48" spans="1:16" ht="19.5" customHeight="1">
      <c r="B48" s="155"/>
      <c r="C48" s="69"/>
      <c r="D48" s="69"/>
      <c r="F48" s="162"/>
      <c r="G48" s="163"/>
      <c r="H48" s="161"/>
      <c r="I48" s="162"/>
      <c r="J48" s="164"/>
    </row>
    <row r="49" spans="2:15" ht="19.5" customHeight="1">
      <c r="B49" s="155"/>
      <c r="C49" s="69"/>
      <c r="D49" s="69"/>
      <c r="F49" s="5"/>
      <c r="G49" s="162"/>
      <c r="H49" s="165"/>
      <c r="I49" s="166"/>
    </row>
    <row r="50" spans="2:15" ht="19.5" customHeight="1">
      <c r="F50" s="5"/>
      <c r="G50" s="5"/>
      <c r="H50" s="5"/>
      <c r="I50" s="164"/>
    </row>
    <row r="52" spans="2:15" ht="21" customHeight="1">
      <c r="O52" s="171"/>
    </row>
    <row r="53" spans="2:15" ht="21" customHeight="1">
      <c r="O53" s="172"/>
    </row>
    <row r="54" spans="2:15" ht="21" customHeight="1">
      <c r="O54" s="173"/>
    </row>
    <row r="55" spans="2:15" ht="21" customHeight="1">
      <c r="O55" s="173"/>
    </row>
    <row r="56" spans="2:15" ht="21" customHeight="1">
      <c r="O56" s="173"/>
    </row>
  </sheetData>
  <mergeCells count="25">
    <mergeCell ref="F47:I47"/>
    <mergeCell ref="F42:G42"/>
    <mergeCell ref="H42:I42"/>
    <mergeCell ref="F43:G43"/>
    <mergeCell ref="F44:G44"/>
    <mergeCell ref="F45:G45"/>
    <mergeCell ref="H45:I45"/>
    <mergeCell ref="L24:O24"/>
    <mergeCell ref="B38:E38"/>
    <mergeCell ref="B39:E39"/>
    <mergeCell ref="B40:D41"/>
    <mergeCell ref="F41:G41"/>
    <mergeCell ref="H41:I41"/>
    <mergeCell ref="C6:G6"/>
    <mergeCell ref="C7:G7"/>
    <mergeCell ref="E8:F8"/>
    <mergeCell ref="B9:G9"/>
    <mergeCell ref="K9:M12"/>
    <mergeCell ref="L18:M18"/>
    <mergeCell ref="B1:I1"/>
    <mergeCell ref="C3:D3"/>
    <mergeCell ref="H3:H4"/>
    <mergeCell ref="I3:I4"/>
    <mergeCell ref="C4:D4"/>
    <mergeCell ref="C5:D5"/>
  </mergeCells>
  <phoneticPr fontId="3"/>
  <printOptions horizontalCentered="1" verticalCentered="1"/>
  <pageMargins left="0.31496062992125984" right="0.23622047244094491" top="0.31496062992125984" bottom="0.51181102362204722" header="0.31496062992125984" footer="0.31496062992125984"/>
  <pageSetup paperSize="9" scale="95" orientation="portrait" r:id="rId1"/>
  <headerFooter alignWithMargins="0">
    <oddFooter>&amp;P / &amp;N ページ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49ADC-D87A-43C2-A4F4-63A2946E0908}">
  <sheetPr transitionEvaluation="1">
    <tabColor theme="6" tint="0.39997558519241921"/>
  </sheetPr>
  <dimension ref="A1:P56"/>
  <sheetViews>
    <sheetView zoomScale="90" zoomScaleNormal="90" workbookViewId="0"/>
  </sheetViews>
  <sheetFormatPr defaultRowHeight="14.25"/>
  <cols>
    <col min="1" max="1" width="2.75" style="1" customWidth="1"/>
    <col min="2" max="2" width="11.875" style="168" customWidth="1"/>
    <col min="3" max="3" width="28.75" style="5" customWidth="1"/>
    <col min="4" max="4" width="8.625" style="169" customWidth="1"/>
    <col min="5" max="5" width="7.75" style="161" customWidth="1"/>
    <col min="6" max="6" width="6.875" style="170" customWidth="1"/>
    <col min="7" max="7" width="8.75" style="170" customWidth="1"/>
    <col min="8" max="8" width="12.125" style="170" customWidth="1"/>
    <col min="9" max="9" width="14.875" style="167" customWidth="1"/>
    <col min="10" max="10" width="2.875" style="167" customWidth="1"/>
    <col min="11" max="11" width="15.375" style="5" customWidth="1"/>
    <col min="12" max="13" width="9" style="5"/>
    <col min="14" max="14" width="59.375" style="5" customWidth="1"/>
    <col min="15" max="15" width="12.625" style="5" customWidth="1"/>
    <col min="16" max="16384" width="9" style="5"/>
  </cols>
  <sheetData>
    <row r="1" spans="1:15" ht="24.75" customHeight="1" thickTop="1" thickBot="1">
      <c r="B1" s="2" t="s">
        <v>66</v>
      </c>
      <c r="C1" s="3"/>
      <c r="D1" s="3"/>
      <c r="E1" s="3"/>
      <c r="F1" s="3"/>
      <c r="G1" s="3"/>
      <c r="H1" s="3"/>
      <c r="I1" s="3"/>
      <c r="J1" s="4"/>
    </row>
    <row r="2" spans="1:15" ht="17.25" customHeight="1" thickTop="1" thickBot="1">
      <c r="B2" s="6"/>
      <c r="C2" s="6"/>
      <c r="D2" s="7"/>
      <c r="E2" s="8"/>
      <c r="F2" s="9"/>
      <c r="G2" s="9"/>
      <c r="H2" s="8" t="s">
        <v>1</v>
      </c>
      <c r="I2" s="10">
        <f ca="1">TODAY()</f>
        <v>45778</v>
      </c>
      <c r="J2" s="11"/>
    </row>
    <row r="3" spans="1:15" ht="18.75" customHeight="1" thickTop="1">
      <c r="B3" s="12" t="s">
        <v>2</v>
      </c>
      <c r="C3" s="13"/>
      <c r="D3" s="14"/>
      <c r="E3" s="15"/>
      <c r="F3" s="9"/>
      <c r="G3" s="16"/>
      <c r="H3" s="17" t="s">
        <v>3</v>
      </c>
      <c r="I3" s="18"/>
      <c r="J3" s="19"/>
    </row>
    <row r="4" spans="1:15" ht="18.75" customHeight="1" thickBot="1">
      <c r="B4" s="20" t="s">
        <v>4</v>
      </c>
      <c r="C4" s="21"/>
      <c r="D4" s="22"/>
      <c r="E4" s="15"/>
      <c r="F4" s="9"/>
      <c r="G4" s="16"/>
      <c r="H4" s="23"/>
      <c r="I4" s="24"/>
      <c r="J4" s="19"/>
    </row>
    <row r="5" spans="1:15" ht="18.75" customHeight="1" thickTop="1" thickBot="1">
      <c r="B5" s="25" t="s">
        <v>5</v>
      </c>
      <c r="C5" s="26"/>
      <c r="D5" s="27"/>
      <c r="E5" s="28"/>
      <c r="F5" s="29"/>
      <c r="G5" s="29"/>
      <c r="H5" s="29"/>
      <c r="I5" s="30"/>
      <c r="J5" s="30"/>
    </row>
    <row r="6" spans="1:15" ht="20.25" customHeight="1">
      <c r="B6" s="31" t="s">
        <v>6</v>
      </c>
      <c r="C6" s="32"/>
      <c r="D6" s="32"/>
      <c r="E6" s="32"/>
      <c r="F6" s="32"/>
      <c r="G6" s="32"/>
      <c r="H6" s="5"/>
      <c r="I6" s="5"/>
      <c r="J6" s="30"/>
    </row>
    <row r="7" spans="1:15" ht="20.25" customHeight="1">
      <c r="B7" s="31" t="s">
        <v>7</v>
      </c>
      <c r="C7" s="32" t="s">
        <v>8</v>
      </c>
      <c r="D7" s="32"/>
      <c r="E7" s="32"/>
      <c r="F7" s="32"/>
      <c r="G7" s="32"/>
      <c r="H7" s="29"/>
      <c r="I7" s="30"/>
      <c r="J7" s="30"/>
    </row>
    <row r="8" spans="1:15" s="38" customFormat="1" ht="20.25" customHeight="1" thickBot="1">
      <c r="A8" s="33"/>
      <c r="B8" s="31" t="s">
        <v>9</v>
      </c>
      <c r="C8" s="34"/>
      <c r="D8" s="35" t="s">
        <v>10</v>
      </c>
      <c r="E8" s="36"/>
      <c r="F8" s="36"/>
      <c r="G8" s="37"/>
      <c r="H8" s="37"/>
      <c r="I8" s="30"/>
      <c r="J8" s="30"/>
    </row>
    <row r="9" spans="1:15" s="38" customFormat="1" ht="15.75" customHeight="1" thickTop="1" thickBot="1">
      <c r="A9" s="33"/>
      <c r="B9" s="39"/>
      <c r="C9" s="39"/>
      <c r="D9" s="39"/>
      <c r="E9" s="39"/>
      <c r="F9" s="39"/>
      <c r="G9" s="39"/>
      <c r="H9" s="8" t="s">
        <v>11</v>
      </c>
      <c r="I9" s="40">
        <f ca="1">[1]creer在庫表!$A$1</f>
        <v>45778</v>
      </c>
      <c r="J9" s="30"/>
      <c r="K9" s="41" t="s">
        <v>12</v>
      </c>
      <c r="L9" s="42"/>
      <c r="M9" s="43"/>
      <c r="N9" s="37"/>
      <c r="O9" s="37"/>
    </row>
    <row r="10" spans="1:15" ht="16.5" customHeight="1">
      <c r="A10" s="44"/>
      <c r="B10" s="45" t="s">
        <v>13</v>
      </c>
      <c r="C10" s="46" t="s">
        <v>14</v>
      </c>
      <c r="D10" s="47" t="s">
        <v>15</v>
      </c>
      <c r="E10" s="48" t="s">
        <v>16</v>
      </c>
      <c r="F10" s="49" t="s">
        <v>17</v>
      </c>
      <c r="G10" s="50" t="s">
        <v>18</v>
      </c>
      <c r="H10" s="51" t="s">
        <v>19</v>
      </c>
      <c r="I10" s="52" t="s">
        <v>20</v>
      </c>
      <c r="J10" s="53"/>
      <c r="K10" s="54"/>
      <c r="L10" s="55"/>
      <c r="M10" s="56"/>
    </row>
    <row r="11" spans="1:15" ht="21" customHeight="1">
      <c r="A11" s="57">
        <v>1</v>
      </c>
      <c r="B11" s="58"/>
      <c r="C11" s="59" t="str">
        <f>IF(B11="","",VLOOKUP(B11,'[1]postgeneral GROOM在庫表'!$A$12:$F$1000,2,FALSE))</f>
        <v/>
      </c>
      <c r="D11" s="59" t="str">
        <f>IF(B11="","",VLOOKUP(B11,'[1]postgeneral GROOM在庫表'!$A$12:$F$1000,3,FALSE))</f>
        <v/>
      </c>
      <c r="E11" s="60" t="str">
        <f>IF(B11="","",VLOOKUP(B11,'[1]postgeneral GROOM在庫表'!$A$12:$F$1000,4,FALSE))</f>
        <v/>
      </c>
      <c r="F11" s="61"/>
      <c r="G11" s="62" t="str">
        <f>IF(B11="","",D11*$I$3)</f>
        <v/>
      </c>
      <c r="H11" s="63" t="str">
        <f>IF(B11="","",F11*G11)</f>
        <v/>
      </c>
      <c r="I11" s="64" t="str">
        <f>IF(B11="","",VLOOKUP(B11,'[1]postgeneral GROOM在庫表'!$A$12:$F$1000,5,FALSE))</f>
        <v/>
      </c>
      <c r="J11" s="1"/>
      <c r="K11" s="54"/>
      <c r="L11" s="55"/>
      <c r="M11" s="56"/>
    </row>
    <row r="12" spans="1:15" ht="21" customHeight="1" thickBot="1">
      <c r="A12" s="57">
        <v>2</v>
      </c>
      <c r="B12" s="58"/>
      <c r="C12" s="59" t="str">
        <f>IF(B12="","",VLOOKUP(B12,'[1]postgeneral GROOM在庫表'!$A$12:$F$1000,2,FALSE))</f>
        <v/>
      </c>
      <c r="D12" s="59" t="str">
        <f>IF(B12="","",VLOOKUP(B12,'[1]postgeneral GROOM在庫表'!$A$12:$F$1000,3,FALSE))</f>
        <v/>
      </c>
      <c r="E12" s="60" t="str">
        <f>IF(B12="","",VLOOKUP(B12,'[1]postgeneral GROOM在庫表'!$A$12:$F$1000,4,FALSE))</f>
        <v/>
      </c>
      <c r="F12" s="61"/>
      <c r="G12" s="62" t="str">
        <f t="shared" ref="G12:G37" si="0">IF(B12="","",D12*$I$3)</f>
        <v/>
      </c>
      <c r="H12" s="63" t="str">
        <f t="shared" ref="H12:H37" si="1">IF(B12="","",F12*G12)</f>
        <v/>
      </c>
      <c r="I12" s="64" t="str">
        <f>IF(B12="","",VLOOKUP(B12,'[1]postgeneral GROOM在庫表'!$A$12:$F$1000,5,FALSE))</f>
        <v/>
      </c>
      <c r="J12" s="1"/>
      <c r="K12" s="65"/>
      <c r="L12" s="66"/>
      <c r="M12" s="67"/>
    </row>
    <row r="13" spans="1:15" ht="21" customHeight="1" thickTop="1">
      <c r="A13" s="57">
        <v>3</v>
      </c>
      <c r="B13" s="58"/>
      <c r="C13" s="59" t="str">
        <f>IF(B13="","",VLOOKUP(B13,'[1]postgeneral GROOM在庫表'!$A$12:$F$1000,2,FALSE))</f>
        <v/>
      </c>
      <c r="D13" s="59" t="str">
        <f>IF(B13="","",VLOOKUP(B13,'[1]postgeneral GROOM在庫表'!$A$12:$F$1000,3,FALSE))</f>
        <v/>
      </c>
      <c r="E13" s="60" t="str">
        <f>IF(B13="","",VLOOKUP(B13,'[1]postgeneral GROOM在庫表'!$A$12:$F$1000,4,FALSE))</f>
        <v/>
      </c>
      <c r="F13" s="61"/>
      <c r="G13" s="62" t="str">
        <f t="shared" si="0"/>
        <v/>
      </c>
      <c r="H13" s="63" t="str">
        <f t="shared" si="1"/>
        <v/>
      </c>
      <c r="I13" s="64" t="str">
        <f>IF(B13="","",VLOOKUP(B13,'[1]postgeneral GROOM在庫表'!$A$12:$F$1000,5,FALSE))</f>
        <v/>
      </c>
      <c r="J13" s="1"/>
      <c r="K13" s="68"/>
      <c r="L13" s="68"/>
      <c r="M13" s="68"/>
    </row>
    <row r="14" spans="1:15" ht="21" customHeight="1">
      <c r="A14" s="57">
        <v>4</v>
      </c>
      <c r="B14" s="58"/>
      <c r="C14" s="59" t="str">
        <f>IF(B14="","",VLOOKUP(B14,'[1]postgeneral GROOM在庫表'!$A$12:$F$1000,2,FALSE))</f>
        <v/>
      </c>
      <c r="D14" s="59" t="str">
        <f>IF(B14="","",VLOOKUP(B14,'[1]postgeneral GROOM在庫表'!$A$12:$F$1000,3,FALSE))</f>
        <v/>
      </c>
      <c r="E14" s="60" t="str">
        <f>IF(B14="","",VLOOKUP(B14,'[1]postgeneral GROOM在庫表'!$A$12:$F$1000,4,FALSE))</f>
        <v/>
      </c>
      <c r="F14" s="61"/>
      <c r="G14" s="62" t="str">
        <f t="shared" si="0"/>
        <v/>
      </c>
      <c r="H14" s="63" t="str">
        <f t="shared" si="1"/>
        <v/>
      </c>
      <c r="I14" s="64" t="str">
        <f>IF(B14="","",VLOOKUP(B14,'[1]postgeneral GROOM在庫表'!$A$12:$F$1000,5,FALSE))</f>
        <v/>
      </c>
      <c r="J14" s="1"/>
      <c r="K14" s="68"/>
      <c r="L14" s="68"/>
      <c r="M14" s="68"/>
    </row>
    <row r="15" spans="1:15" ht="21" customHeight="1">
      <c r="A15" s="57">
        <v>5</v>
      </c>
      <c r="B15" s="58"/>
      <c r="C15" s="59" t="str">
        <f>IF(B15="","",VLOOKUP(B15,'[1]postgeneral GROOM在庫表'!$A$12:$F$1000,2,FALSE))</f>
        <v/>
      </c>
      <c r="D15" s="59" t="str">
        <f>IF(B15="","",VLOOKUP(B15,'[1]postgeneral GROOM在庫表'!$A$12:$F$1000,3,FALSE))</f>
        <v/>
      </c>
      <c r="E15" s="60" t="str">
        <f>IF(B15="","",VLOOKUP(B15,'[1]postgeneral GROOM在庫表'!$A$12:$F$1000,4,FALSE))</f>
        <v/>
      </c>
      <c r="F15" s="61"/>
      <c r="G15" s="62" t="str">
        <f t="shared" si="0"/>
        <v/>
      </c>
      <c r="H15" s="63" t="str">
        <f t="shared" si="1"/>
        <v/>
      </c>
      <c r="I15" s="64" t="str">
        <f>IF(B15="","",VLOOKUP(B15,'[1]postgeneral GROOM在庫表'!$A$12:$F$1000,5,FALSE))</f>
        <v/>
      </c>
      <c r="J15" s="1"/>
      <c r="K15" s="68"/>
    </row>
    <row r="16" spans="1:15" ht="21" customHeight="1">
      <c r="A16" s="57">
        <v>6</v>
      </c>
      <c r="B16" s="58"/>
      <c r="C16" s="59" t="str">
        <f>IF(B16="","",VLOOKUP(B16,'[1]postgeneral GROOM在庫表'!$A$12:$F$1000,2,FALSE))</f>
        <v/>
      </c>
      <c r="D16" s="59" t="str">
        <f>IF(B16="","",VLOOKUP(B16,'[1]postgeneral GROOM在庫表'!$A$12:$F$1000,3,FALSE))</f>
        <v/>
      </c>
      <c r="E16" s="60" t="str">
        <f>IF(B16="","",VLOOKUP(B16,'[1]postgeneral GROOM在庫表'!$A$12:$F$1000,4,FALSE))</f>
        <v/>
      </c>
      <c r="F16" s="61"/>
      <c r="G16" s="62" t="str">
        <f t="shared" si="0"/>
        <v/>
      </c>
      <c r="H16" s="63" t="str">
        <f t="shared" si="1"/>
        <v/>
      </c>
      <c r="I16" s="64" t="str">
        <f>IF(B16="","",VLOOKUP(B16,'[1]postgeneral GROOM在庫表'!$A$12:$F$1000,5,FALSE))</f>
        <v/>
      </c>
      <c r="J16" s="1"/>
      <c r="K16" s="68"/>
      <c r="N16" s="69"/>
      <c r="O16" s="70"/>
    </row>
    <row r="17" spans="1:15" ht="21" customHeight="1" thickBot="1">
      <c r="A17" s="57">
        <v>7</v>
      </c>
      <c r="B17" s="58"/>
      <c r="C17" s="59" t="str">
        <f>IF(B17="","",VLOOKUP(B17,'[1]postgeneral GROOM在庫表'!$A$12:$F$1000,2,FALSE))</f>
        <v/>
      </c>
      <c r="D17" s="59" t="str">
        <f>IF(B17="","",VLOOKUP(B17,'[1]postgeneral GROOM在庫表'!$A$12:$F$1000,3,FALSE))</f>
        <v/>
      </c>
      <c r="E17" s="60" t="str">
        <f>IF(B17="","",VLOOKUP(B17,'[1]postgeneral GROOM在庫表'!$A$12:$F$1000,4,FALSE))</f>
        <v/>
      </c>
      <c r="F17" s="61"/>
      <c r="G17" s="62" t="str">
        <f t="shared" si="0"/>
        <v/>
      </c>
      <c r="H17" s="63" t="str">
        <f t="shared" si="1"/>
        <v/>
      </c>
      <c r="I17" s="64" t="str">
        <f>IF(B17="","",VLOOKUP(B17,'[1]postgeneral GROOM在庫表'!$A$12:$F$1000,5,FALSE))</f>
        <v/>
      </c>
      <c r="J17" s="1"/>
      <c r="K17" s="68"/>
      <c r="L17" s="71"/>
      <c r="M17" s="72"/>
      <c r="N17" s="69"/>
      <c r="O17" s="70"/>
    </row>
    <row r="18" spans="1:15" ht="21" customHeight="1" thickBot="1">
      <c r="A18" s="57">
        <v>8</v>
      </c>
      <c r="B18" s="58"/>
      <c r="C18" s="59" t="str">
        <f>IF(B18="","",VLOOKUP(B18,'[1]postgeneral GROOM在庫表'!$A$12:$F$1000,2,FALSE))</f>
        <v/>
      </c>
      <c r="D18" s="59" t="str">
        <f>IF(B18="","",VLOOKUP(B18,'[1]postgeneral GROOM在庫表'!$A$12:$F$1000,3,FALSE))</f>
        <v/>
      </c>
      <c r="E18" s="60" t="str">
        <f>IF(B18="","",VLOOKUP(B18,'[1]postgeneral GROOM在庫表'!$A$12:$F$1000,4,FALSE))</f>
        <v/>
      </c>
      <c r="F18" s="61"/>
      <c r="G18" s="62" t="str">
        <f t="shared" si="0"/>
        <v/>
      </c>
      <c r="H18" s="63" t="str">
        <f t="shared" si="1"/>
        <v/>
      </c>
      <c r="I18" s="64" t="str">
        <f>IF(B18="","",VLOOKUP(B18,'[1]postgeneral GROOM在庫表'!$A$12:$F$1000,5,FALSE))</f>
        <v/>
      </c>
      <c r="J18" s="1"/>
      <c r="K18" s="68"/>
      <c r="L18" s="73" t="s">
        <v>21</v>
      </c>
      <c r="M18" s="74"/>
      <c r="N18" s="69"/>
      <c r="O18" s="70"/>
    </row>
    <row r="19" spans="1:15" ht="21" customHeight="1">
      <c r="A19" s="57">
        <v>9</v>
      </c>
      <c r="B19" s="58"/>
      <c r="C19" s="59" t="str">
        <f>IF(B19="","",VLOOKUP(B19,'[1]postgeneral GROOM在庫表'!$A$12:$F$1000,2,FALSE))</f>
        <v/>
      </c>
      <c r="D19" s="59" t="str">
        <f>IF(B19="","",VLOOKUP(B19,'[1]postgeneral GROOM在庫表'!$A$12:$F$1000,3,FALSE))</f>
        <v/>
      </c>
      <c r="E19" s="60" t="str">
        <f>IF(B19="","",VLOOKUP(B19,'[1]postgeneral GROOM在庫表'!$A$12:$F$1000,4,FALSE))</f>
        <v/>
      </c>
      <c r="F19" s="61"/>
      <c r="G19" s="62" t="str">
        <f t="shared" si="0"/>
        <v/>
      </c>
      <c r="H19" s="63" t="str">
        <f t="shared" si="1"/>
        <v/>
      </c>
      <c r="I19" s="64" t="str">
        <f>IF(B19="","",VLOOKUP(B19,'[1]postgeneral GROOM在庫表'!$A$12:$F$1000,5,FALSE))</f>
        <v/>
      </c>
      <c r="J19" s="1"/>
      <c r="K19" s="68"/>
      <c r="L19" s="75" t="s">
        <v>22</v>
      </c>
      <c r="M19" s="76"/>
    </row>
    <row r="20" spans="1:15" ht="21" customHeight="1">
      <c r="A20" s="57">
        <v>10</v>
      </c>
      <c r="B20" s="58"/>
      <c r="C20" s="59" t="str">
        <f>IF(B20="","",VLOOKUP(B20,'[1]postgeneral GROOM在庫表'!$A$12:$F$1000,2,FALSE))</f>
        <v/>
      </c>
      <c r="D20" s="59" t="str">
        <f>IF(B20="","",VLOOKUP(B20,'[1]postgeneral GROOM在庫表'!$A$12:$F$1000,3,FALSE))</f>
        <v/>
      </c>
      <c r="E20" s="60" t="str">
        <f>IF(B20="","",VLOOKUP(B20,'[1]postgeneral GROOM在庫表'!$A$12:$F$1000,4,FALSE))</f>
        <v/>
      </c>
      <c r="F20" s="61"/>
      <c r="G20" s="62" t="str">
        <f t="shared" si="0"/>
        <v/>
      </c>
      <c r="H20" s="63" t="str">
        <f t="shared" si="1"/>
        <v/>
      </c>
      <c r="I20" s="64" t="str">
        <f>IF(B20="","",VLOOKUP(B20,'[1]postgeneral GROOM在庫表'!$A$12:$F$1000,5,FALSE))</f>
        <v/>
      </c>
      <c r="J20" s="1"/>
      <c r="K20" s="68"/>
    </row>
    <row r="21" spans="1:15" ht="21" customHeight="1">
      <c r="A21" s="57">
        <v>11</v>
      </c>
      <c r="B21" s="58"/>
      <c r="C21" s="59" t="str">
        <f>IF(B21="","",VLOOKUP(B21,'[1]postgeneral GROOM在庫表'!$A$12:$F$1000,2,FALSE))</f>
        <v/>
      </c>
      <c r="D21" s="59" t="str">
        <f>IF(B21="","",VLOOKUP(B21,'[1]postgeneral GROOM在庫表'!$A$12:$F$1000,3,FALSE))</f>
        <v/>
      </c>
      <c r="E21" s="60" t="str">
        <f>IF(B21="","",VLOOKUP(B21,'[1]postgeneral GROOM在庫表'!$A$12:$F$1000,4,FALSE))</f>
        <v/>
      </c>
      <c r="F21" s="61"/>
      <c r="G21" s="62" t="str">
        <f t="shared" si="0"/>
        <v/>
      </c>
      <c r="H21" s="63" t="str">
        <f t="shared" si="1"/>
        <v/>
      </c>
      <c r="I21" s="64" t="str">
        <f>IF(B21="","",VLOOKUP(B21,'[1]postgeneral GROOM在庫表'!$A$12:$F$1000,5,FALSE))</f>
        <v/>
      </c>
      <c r="J21" s="1"/>
      <c r="K21" s="68"/>
    </row>
    <row r="22" spans="1:15" ht="21" customHeight="1">
      <c r="A22" s="57">
        <v>12</v>
      </c>
      <c r="B22" s="58"/>
      <c r="C22" s="59" t="str">
        <f>IF(B22="","",VLOOKUP(B22,'[1]postgeneral GROOM在庫表'!$A$12:$F$1000,2,FALSE))</f>
        <v/>
      </c>
      <c r="D22" s="59" t="str">
        <f>IF(B22="","",VLOOKUP(B22,'[1]postgeneral GROOM在庫表'!$A$12:$F$1000,3,FALSE))</f>
        <v/>
      </c>
      <c r="E22" s="60" t="str">
        <f>IF(B22="","",VLOOKUP(B22,'[1]postgeneral GROOM在庫表'!$A$12:$F$1000,4,FALSE))</f>
        <v/>
      </c>
      <c r="F22" s="61"/>
      <c r="G22" s="62" t="str">
        <f t="shared" si="0"/>
        <v/>
      </c>
      <c r="H22" s="63" t="str">
        <f t="shared" si="1"/>
        <v/>
      </c>
      <c r="I22" s="64" t="str">
        <f>IF(B22="","",VLOOKUP(B22,'[1]postgeneral GROOM在庫表'!$A$12:$F$1000,5,FALSE))</f>
        <v/>
      </c>
      <c r="J22" s="1"/>
      <c r="K22" s="68"/>
    </row>
    <row r="23" spans="1:15" ht="21" customHeight="1" thickBot="1">
      <c r="A23" s="57">
        <v>13</v>
      </c>
      <c r="B23" s="58"/>
      <c r="C23" s="59" t="str">
        <f>IF(B23="","",VLOOKUP(B23,'[1]postgeneral GROOM在庫表'!$A$12:$F$1000,2,FALSE))</f>
        <v/>
      </c>
      <c r="D23" s="59" t="str">
        <f>IF(B23="","",VLOOKUP(B23,'[1]postgeneral GROOM在庫表'!$A$12:$F$1000,3,FALSE))</f>
        <v/>
      </c>
      <c r="E23" s="60" t="str">
        <f>IF(B23="","",VLOOKUP(B23,'[1]postgeneral GROOM在庫表'!$A$12:$F$1000,4,FALSE))</f>
        <v/>
      </c>
      <c r="F23" s="61"/>
      <c r="G23" s="62" t="str">
        <f t="shared" si="0"/>
        <v/>
      </c>
      <c r="H23" s="63" t="str">
        <f t="shared" si="1"/>
        <v/>
      </c>
      <c r="I23" s="64" t="str">
        <f>IF(B23="","",VLOOKUP(B23,'[1]postgeneral GROOM在庫表'!$A$12:$F$1000,5,FALSE))</f>
        <v/>
      </c>
      <c r="J23" s="1"/>
      <c r="K23" s="68"/>
    </row>
    <row r="24" spans="1:15" ht="21" customHeight="1">
      <c r="A24" s="57">
        <v>14</v>
      </c>
      <c r="B24" s="58"/>
      <c r="C24" s="59" t="str">
        <f>IF(B24="","",VLOOKUP(B24,'[1]postgeneral GROOM在庫表'!$A$12:$F$1000,2,FALSE))</f>
        <v/>
      </c>
      <c r="D24" s="59" t="str">
        <f>IF(B24="","",VLOOKUP(B24,'[1]postgeneral GROOM在庫表'!$A$12:$F$1000,3,FALSE))</f>
        <v/>
      </c>
      <c r="E24" s="60" t="str">
        <f>IF(B24="","",VLOOKUP(B24,'[1]postgeneral GROOM在庫表'!$A$12:$F$1000,4,FALSE))</f>
        <v/>
      </c>
      <c r="F24" s="61"/>
      <c r="G24" s="62" t="str">
        <f t="shared" si="0"/>
        <v/>
      </c>
      <c r="H24" s="63" t="str">
        <f t="shared" si="1"/>
        <v/>
      </c>
      <c r="I24" s="64" t="str">
        <f>IF(B24="","",VLOOKUP(B24,'[1]postgeneral GROOM在庫表'!$A$12:$F$1000,5,FALSE))</f>
        <v/>
      </c>
      <c r="J24" s="1"/>
      <c r="K24" s="68"/>
      <c r="L24" s="77" t="s">
        <v>23</v>
      </c>
      <c r="M24" s="78"/>
      <c r="N24" s="78"/>
      <c r="O24" s="79"/>
    </row>
    <row r="25" spans="1:15" ht="21" customHeight="1" thickBot="1">
      <c r="A25" s="57">
        <v>15</v>
      </c>
      <c r="B25" s="58"/>
      <c r="C25" s="59" t="str">
        <f>IF(B25="","",VLOOKUP(B25,'[1]postgeneral GROOM在庫表'!$A$12:$F$1000,2,FALSE))</f>
        <v/>
      </c>
      <c r="D25" s="59" t="str">
        <f>IF(B25="","",VLOOKUP(B25,'[1]postgeneral GROOM在庫表'!$A$12:$F$1000,3,FALSE))</f>
        <v/>
      </c>
      <c r="E25" s="60" t="str">
        <f>IF(B25="","",VLOOKUP(B25,'[1]postgeneral GROOM在庫表'!$A$12:$F$1000,4,FALSE))</f>
        <v/>
      </c>
      <c r="F25" s="61"/>
      <c r="G25" s="62" t="str">
        <f t="shared" si="0"/>
        <v/>
      </c>
      <c r="H25" s="63" t="str">
        <f t="shared" si="1"/>
        <v/>
      </c>
      <c r="I25" s="64" t="str">
        <f>IF(B25="","",VLOOKUP(B25,'[1]postgeneral GROOM在庫表'!$A$12:$F$1000,5,FALSE))</f>
        <v/>
      </c>
      <c r="J25" s="1"/>
      <c r="K25" s="68"/>
      <c r="L25" s="80" t="s">
        <v>24</v>
      </c>
      <c r="M25" s="81" t="s">
        <v>25</v>
      </c>
      <c r="N25" s="81" t="s">
        <v>26</v>
      </c>
      <c r="O25" s="82" t="s">
        <v>27</v>
      </c>
    </row>
    <row r="26" spans="1:15" ht="21" customHeight="1">
      <c r="A26" s="57">
        <v>16</v>
      </c>
      <c r="B26" s="58"/>
      <c r="C26" s="59" t="str">
        <f>IF(B26="","",VLOOKUP(B26,'[1]postgeneral GROOM在庫表'!$A$12:$F$1000,2,FALSE))</f>
        <v/>
      </c>
      <c r="D26" s="59" t="str">
        <f>IF(B26="","",VLOOKUP(B26,'[1]postgeneral GROOM在庫表'!$A$12:$F$1000,3,FALSE))</f>
        <v/>
      </c>
      <c r="E26" s="60" t="str">
        <f>IF(B26="","",VLOOKUP(B26,'[1]postgeneral GROOM在庫表'!$A$12:$F$1000,4,FALSE))</f>
        <v/>
      </c>
      <c r="F26" s="61"/>
      <c r="G26" s="62" t="str">
        <f t="shared" si="0"/>
        <v/>
      </c>
      <c r="H26" s="63" t="str">
        <f t="shared" si="1"/>
        <v/>
      </c>
      <c r="I26" s="64" t="str">
        <f>IF(B26="","",VLOOKUP(B26,'[1]postgeneral GROOM在庫表'!$A$12:$F$1000,5,FALSE))</f>
        <v/>
      </c>
      <c r="J26" s="1"/>
      <c r="L26" s="83">
        <v>90000</v>
      </c>
      <c r="M26" s="84" t="s">
        <v>28</v>
      </c>
      <c r="N26" s="85" t="s">
        <v>28</v>
      </c>
      <c r="O26" s="86">
        <v>2750</v>
      </c>
    </row>
    <row r="27" spans="1:15" ht="21" customHeight="1">
      <c r="A27" s="57">
        <v>17</v>
      </c>
      <c r="B27" s="58"/>
      <c r="C27" s="59" t="str">
        <f>IF(B27="","",VLOOKUP(B27,'[1]postgeneral GROOM在庫表'!$A$12:$F$1000,2,FALSE))</f>
        <v/>
      </c>
      <c r="D27" s="59" t="str">
        <f>IF(B27="","",VLOOKUP(B27,'[1]postgeneral GROOM在庫表'!$A$12:$F$1000,3,FALSE))</f>
        <v/>
      </c>
      <c r="E27" s="60" t="str">
        <f>IF(B27="","",VLOOKUP(B27,'[1]postgeneral GROOM在庫表'!$A$12:$F$1000,4,FALSE))</f>
        <v/>
      </c>
      <c r="F27" s="61"/>
      <c r="G27" s="62" t="str">
        <f t="shared" si="0"/>
        <v/>
      </c>
      <c r="H27" s="63" t="str">
        <f t="shared" si="1"/>
        <v/>
      </c>
      <c r="I27" s="64" t="str">
        <f>IF(B27="","",VLOOKUP(B27,'[1]postgeneral GROOM在庫表'!$A$12:$F$1000,5,FALSE))</f>
        <v/>
      </c>
      <c r="J27" s="1"/>
      <c r="L27" s="87">
        <v>90001</v>
      </c>
      <c r="M27" s="88" t="s">
        <v>29</v>
      </c>
      <c r="N27" s="89" t="s">
        <v>30</v>
      </c>
      <c r="O27" s="90">
        <v>2079</v>
      </c>
    </row>
    <row r="28" spans="1:15" ht="21" customHeight="1">
      <c r="A28" s="57">
        <v>18</v>
      </c>
      <c r="B28" s="58"/>
      <c r="C28" s="59" t="str">
        <f>IF(B28="","",VLOOKUP(B28,'[1]postgeneral GROOM在庫表'!$A$12:$F$1000,2,FALSE))</f>
        <v/>
      </c>
      <c r="D28" s="59" t="str">
        <f>IF(B28="","",VLOOKUP(B28,'[1]postgeneral GROOM在庫表'!$A$12:$F$1000,3,FALSE))</f>
        <v/>
      </c>
      <c r="E28" s="60" t="str">
        <f>IF(B28="","",VLOOKUP(B28,'[1]postgeneral GROOM在庫表'!$A$12:$F$1000,4,FALSE))</f>
        <v/>
      </c>
      <c r="F28" s="61"/>
      <c r="G28" s="62" t="str">
        <f t="shared" si="0"/>
        <v/>
      </c>
      <c r="H28" s="63" t="str">
        <f t="shared" si="1"/>
        <v/>
      </c>
      <c r="I28" s="64" t="str">
        <f>IF(B28="","",VLOOKUP(B28,'[1]postgeneral GROOM在庫表'!$A$12:$F$1000,5,FALSE))</f>
        <v/>
      </c>
      <c r="J28" s="1"/>
      <c r="L28" s="87">
        <v>90002</v>
      </c>
      <c r="M28" s="88" t="s">
        <v>31</v>
      </c>
      <c r="N28" s="89" t="s">
        <v>32</v>
      </c>
      <c r="O28" s="90">
        <v>1760</v>
      </c>
    </row>
    <row r="29" spans="1:15" ht="21" customHeight="1">
      <c r="A29" s="57">
        <v>19</v>
      </c>
      <c r="B29" s="58"/>
      <c r="C29" s="59" t="str">
        <f>IF(B29="","",VLOOKUP(B29,'[1]postgeneral GROOM在庫表'!$A$12:$F$1000,2,FALSE))</f>
        <v/>
      </c>
      <c r="D29" s="59" t="str">
        <f>IF(B29="","",VLOOKUP(B29,'[1]postgeneral GROOM在庫表'!$A$12:$F$1000,3,FALSE))</f>
        <v/>
      </c>
      <c r="E29" s="60" t="str">
        <f>IF(B29="","",VLOOKUP(B29,'[1]postgeneral GROOM在庫表'!$A$12:$F$1000,4,FALSE))</f>
        <v/>
      </c>
      <c r="F29" s="61"/>
      <c r="G29" s="62" t="str">
        <f t="shared" si="0"/>
        <v/>
      </c>
      <c r="H29" s="63" t="str">
        <f t="shared" si="1"/>
        <v/>
      </c>
      <c r="I29" s="64" t="str">
        <f>IF(B29="","",VLOOKUP(B29,'[1]postgeneral GROOM在庫表'!$A$12:$F$1000,5,FALSE))</f>
        <v/>
      </c>
      <c r="J29" s="1"/>
      <c r="L29" s="87">
        <v>90003</v>
      </c>
      <c r="M29" s="88" t="s">
        <v>33</v>
      </c>
      <c r="N29" s="89" t="s">
        <v>34</v>
      </c>
      <c r="O29" s="90">
        <v>1430</v>
      </c>
    </row>
    <row r="30" spans="1:15" ht="21" customHeight="1">
      <c r="A30" s="57">
        <v>20</v>
      </c>
      <c r="B30" s="58"/>
      <c r="C30" s="59" t="str">
        <f>IF(B30="","",VLOOKUP(B30,'[1]postgeneral GROOM在庫表'!$A$12:$F$1000,2,FALSE))</f>
        <v/>
      </c>
      <c r="D30" s="59" t="str">
        <f>IF(B30="","",VLOOKUP(B30,'[1]postgeneral GROOM在庫表'!$A$12:$F$1000,3,FALSE))</f>
        <v/>
      </c>
      <c r="E30" s="60" t="str">
        <f>IF(B30="","",VLOOKUP(B30,'[1]postgeneral GROOM在庫表'!$A$12:$F$1000,4,FALSE))</f>
        <v/>
      </c>
      <c r="F30" s="61"/>
      <c r="G30" s="62" t="str">
        <f t="shared" si="0"/>
        <v/>
      </c>
      <c r="H30" s="63" t="str">
        <f t="shared" si="1"/>
        <v/>
      </c>
      <c r="I30" s="64" t="str">
        <f>IF(B30="","",VLOOKUP(B30,'[1]postgeneral GROOM在庫表'!$A$12:$F$1000,5,FALSE))</f>
        <v/>
      </c>
      <c r="J30" s="1"/>
      <c r="L30" s="91">
        <v>90004</v>
      </c>
      <c r="M30" s="92" t="s">
        <v>35</v>
      </c>
      <c r="N30" s="93" t="s">
        <v>36</v>
      </c>
      <c r="O30" s="94">
        <v>1419</v>
      </c>
    </row>
    <row r="31" spans="1:15" ht="21" customHeight="1">
      <c r="A31" s="57">
        <v>21</v>
      </c>
      <c r="B31" s="58"/>
      <c r="C31" s="59" t="str">
        <f>IF(B31="","",VLOOKUP(B31,'[1]postgeneral GROOM在庫表'!$A$12:$F$1000,2,FALSE))</f>
        <v/>
      </c>
      <c r="D31" s="59" t="str">
        <f>IF(B31="","",VLOOKUP(B31,'[1]postgeneral GROOM在庫表'!$A$12:$F$1000,3,FALSE))</f>
        <v/>
      </c>
      <c r="E31" s="60" t="str">
        <f>IF(B31="","",VLOOKUP(B31,'[1]postgeneral GROOM在庫表'!$A$12:$F$1000,4,FALSE))</f>
        <v/>
      </c>
      <c r="F31" s="61"/>
      <c r="G31" s="62" t="str">
        <f t="shared" si="0"/>
        <v/>
      </c>
      <c r="H31" s="63" t="str">
        <f t="shared" si="1"/>
        <v/>
      </c>
      <c r="I31" s="64" t="str">
        <f>IF(B31="","",VLOOKUP(B31,'[1]postgeneral GROOM在庫表'!$A$12:$F$1000,5,FALSE))</f>
        <v/>
      </c>
      <c r="J31" s="1"/>
      <c r="L31" s="91">
        <v>90005</v>
      </c>
      <c r="M31" s="92" t="s">
        <v>37</v>
      </c>
      <c r="N31" s="93" t="s">
        <v>38</v>
      </c>
      <c r="O31" s="94">
        <v>1331</v>
      </c>
    </row>
    <row r="32" spans="1:15" ht="21" customHeight="1">
      <c r="A32" s="57">
        <v>22</v>
      </c>
      <c r="B32" s="58"/>
      <c r="C32" s="59" t="str">
        <f>IF(B32="","",VLOOKUP(B32,'[1]postgeneral GROOM在庫表'!$A$12:$F$1000,2,FALSE))</f>
        <v/>
      </c>
      <c r="D32" s="59" t="str">
        <f>IF(B32="","",VLOOKUP(B32,'[1]postgeneral GROOM在庫表'!$A$12:$F$1000,3,FALSE))</f>
        <v/>
      </c>
      <c r="E32" s="60" t="str">
        <f>IF(B32="","",VLOOKUP(B32,'[1]postgeneral GROOM在庫表'!$A$12:$F$1000,4,FALSE))</f>
        <v/>
      </c>
      <c r="F32" s="61"/>
      <c r="G32" s="62" t="str">
        <f t="shared" si="0"/>
        <v/>
      </c>
      <c r="H32" s="63" t="str">
        <f t="shared" si="1"/>
        <v/>
      </c>
      <c r="I32" s="64" t="str">
        <f>IF(B32="","",VLOOKUP(B32,'[1]postgeneral GROOM在庫表'!$A$12:$F$1000,5,FALSE))</f>
        <v/>
      </c>
      <c r="J32" s="1"/>
      <c r="L32" s="91">
        <v>90006</v>
      </c>
      <c r="M32" s="92" t="s">
        <v>39</v>
      </c>
      <c r="N32" s="93" t="s">
        <v>40</v>
      </c>
      <c r="O32" s="94">
        <v>1232</v>
      </c>
    </row>
    <row r="33" spans="1:16" ht="21" customHeight="1">
      <c r="A33" s="57">
        <v>23</v>
      </c>
      <c r="B33" s="58"/>
      <c r="C33" s="59" t="str">
        <f>IF(B33="","",VLOOKUP(B33,'[1]postgeneral GROOM在庫表'!$A$12:$F$1000,2,FALSE))</f>
        <v/>
      </c>
      <c r="D33" s="59" t="str">
        <f>IF(B33="","",VLOOKUP(B33,'[1]postgeneral GROOM在庫表'!$A$12:$F$1000,3,FALSE))</f>
        <v/>
      </c>
      <c r="E33" s="60" t="str">
        <f>IF(B33="","",VLOOKUP(B33,'[1]postgeneral GROOM在庫表'!$A$12:$F$1000,4,FALSE))</f>
        <v/>
      </c>
      <c r="F33" s="61"/>
      <c r="G33" s="62" t="str">
        <f t="shared" si="0"/>
        <v/>
      </c>
      <c r="H33" s="63" t="str">
        <f t="shared" si="1"/>
        <v/>
      </c>
      <c r="I33" s="64" t="str">
        <f>IF(B33="","",VLOOKUP(B33,'[1]postgeneral GROOM在庫表'!$A$12:$F$1000,5,FALSE))</f>
        <v/>
      </c>
      <c r="J33" s="1"/>
      <c r="L33" s="91">
        <v>90007</v>
      </c>
      <c r="M33" s="92" t="s">
        <v>41</v>
      </c>
      <c r="N33" s="93" t="s">
        <v>42</v>
      </c>
      <c r="O33" s="94">
        <v>1133</v>
      </c>
    </row>
    <row r="34" spans="1:16" ht="21" customHeight="1">
      <c r="A34" s="57">
        <v>24</v>
      </c>
      <c r="B34" s="58"/>
      <c r="C34" s="59" t="str">
        <f>IF(B34="","",VLOOKUP(B34,'[1]postgeneral GROOM在庫表'!$A$12:$F$1000,2,FALSE))</f>
        <v/>
      </c>
      <c r="D34" s="59" t="str">
        <f>IF(B34="","",VLOOKUP(B34,'[1]postgeneral GROOM在庫表'!$A$12:$F$1000,3,FALSE))</f>
        <v/>
      </c>
      <c r="E34" s="60" t="str">
        <f>IF(B34="","",VLOOKUP(B34,'[1]postgeneral GROOM在庫表'!$A$12:$F$1000,4,FALSE))</f>
        <v/>
      </c>
      <c r="F34" s="61"/>
      <c r="G34" s="62" t="str">
        <f t="shared" si="0"/>
        <v/>
      </c>
      <c r="H34" s="63" t="str">
        <f t="shared" si="1"/>
        <v/>
      </c>
      <c r="I34" s="64" t="str">
        <f>IF(B34="","",VLOOKUP(B34,'[1]postgeneral GROOM在庫表'!$A$12:$F$1000,5,FALSE))</f>
        <v/>
      </c>
      <c r="J34" s="1"/>
      <c r="L34" s="91">
        <v>90008</v>
      </c>
      <c r="M34" s="92" t="s">
        <v>43</v>
      </c>
      <c r="N34" s="93" t="s">
        <v>44</v>
      </c>
      <c r="O34" s="94">
        <v>1221</v>
      </c>
    </row>
    <row r="35" spans="1:16" ht="21" customHeight="1">
      <c r="A35" s="57">
        <v>25</v>
      </c>
      <c r="B35" s="58"/>
      <c r="C35" s="59" t="str">
        <f>IF(B35="","",VLOOKUP(B35,'[1]postgeneral GROOM在庫表'!$A$12:$F$1000,2,FALSE))</f>
        <v/>
      </c>
      <c r="D35" s="59" t="str">
        <f>IF(B35="","",VLOOKUP(B35,'[1]postgeneral GROOM在庫表'!$A$12:$F$1000,3,FALSE))</f>
        <v/>
      </c>
      <c r="E35" s="60" t="str">
        <f>IF(B35="","",VLOOKUP(B35,'[1]postgeneral GROOM在庫表'!$A$12:$F$1000,4,FALSE))</f>
        <v/>
      </c>
      <c r="F35" s="61"/>
      <c r="G35" s="62" t="str">
        <f t="shared" si="0"/>
        <v/>
      </c>
      <c r="H35" s="63" t="str">
        <f t="shared" si="1"/>
        <v/>
      </c>
      <c r="I35" s="64" t="str">
        <f>IF(B35="","",VLOOKUP(B35,'[1]postgeneral GROOM在庫表'!$A$12:$F$1000,5,FALSE))</f>
        <v/>
      </c>
      <c r="J35" s="1"/>
      <c r="L35" s="91">
        <v>90009</v>
      </c>
      <c r="M35" s="92" t="s">
        <v>45</v>
      </c>
      <c r="N35" s="93" t="s">
        <v>46</v>
      </c>
      <c r="O35" s="94">
        <v>1001</v>
      </c>
    </row>
    <row r="36" spans="1:16" ht="21" customHeight="1">
      <c r="A36" s="57">
        <v>26</v>
      </c>
      <c r="B36" s="58"/>
      <c r="C36" s="59" t="str">
        <f>IF(B36="","",VLOOKUP(B36,'[1]postgeneral GROOM在庫表'!$A$12:$F$1000,2,FALSE))</f>
        <v/>
      </c>
      <c r="D36" s="59" t="str">
        <f>IF(B36="","",VLOOKUP(B36,'[1]postgeneral GROOM在庫表'!$A$12:$F$1000,3,FALSE))</f>
        <v/>
      </c>
      <c r="E36" s="60" t="str">
        <f>IF(B36="","",VLOOKUP(B36,'[1]postgeneral GROOM在庫表'!$A$12:$F$1000,4,FALSE))</f>
        <v/>
      </c>
      <c r="F36" s="61"/>
      <c r="G36" s="62" t="str">
        <f t="shared" si="0"/>
        <v/>
      </c>
      <c r="H36" s="63" t="str">
        <f t="shared" si="1"/>
        <v/>
      </c>
      <c r="I36" s="64" t="str">
        <f>IF(B36="","",VLOOKUP(B36,'[1]postgeneral GROOM在庫表'!$A$12:$F$1000,5,FALSE))</f>
        <v/>
      </c>
      <c r="J36" s="1"/>
      <c r="L36" s="91">
        <v>90010</v>
      </c>
      <c r="M36" s="92" t="s">
        <v>47</v>
      </c>
      <c r="N36" s="93" t="s">
        <v>48</v>
      </c>
      <c r="O36" s="94">
        <v>1188</v>
      </c>
    </row>
    <row r="37" spans="1:16" ht="21" customHeight="1" thickBot="1">
      <c r="A37" s="95">
        <v>27</v>
      </c>
      <c r="B37" s="58"/>
      <c r="C37" s="96" t="str">
        <f>IF(B37="","",VLOOKUP(B37,'[1]postgeneral GROOM在庫表'!$A$12:$F$1000,2,FALSE))</f>
        <v/>
      </c>
      <c r="D37" s="96" t="str">
        <f>IF(B37="","",VLOOKUP(B37,'[1]postgeneral GROOM在庫表'!$A$12:$F$1000,3,FALSE))</f>
        <v/>
      </c>
      <c r="E37" s="97" t="str">
        <f>IF(B37="","",VLOOKUP(B37,'[1]postgeneral GROOM在庫表'!$A$12:$F$1000,4,FALSE))</f>
        <v/>
      </c>
      <c r="F37" s="98"/>
      <c r="G37" s="99" t="str">
        <f t="shared" si="0"/>
        <v/>
      </c>
      <c r="H37" s="100" t="str">
        <f t="shared" si="1"/>
        <v/>
      </c>
      <c r="I37" s="101" t="str">
        <f>IF(B37="","",VLOOKUP(B37,'[1]postgeneral GROOM在庫表'!$A$12:$F$1000,5,FALSE))</f>
        <v/>
      </c>
      <c r="J37" s="1"/>
      <c r="L37" s="91">
        <v>90011</v>
      </c>
      <c r="M37" s="92" t="s">
        <v>49</v>
      </c>
      <c r="N37" s="93" t="s">
        <v>50</v>
      </c>
      <c r="O37" s="94">
        <v>1287</v>
      </c>
    </row>
    <row r="38" spans="1:16" ht="21.75" customHeight="1" thickBot="1">
      <c r="A38" s="102"/>
      <c r="B38" s="103" t="s">
        <v>51</v>
      </c>
      <c r="C38" s="103"/>
      <c r="D38" s="103"/>
      <c r="E38" s="103"/>
      <c r="F38" s="104"/>
      <c r="G38" s="105"/>
      <c r="H38" s="105"/>
      <c r="I38" s="106"/>
      <c r="J38" s="1"/>
      <c r="L38" s="107">
        <v>90012</v>
      </c>
      <c r="M38" s="108" t="s">
        <v>52</v>
      </c>
      <c r="N38" s="109" t="s">
        <v>53</v>
      </c>
      <c r="O38" s="110" t="s">
        <v>54</v>
      </c>
    </row>
    <row r="39" spans="1:16" ht="21" customHeight="1" thickBot="1">
      <c r="B39" s="111" t="s">
        <v>55</v>
      </c>
      <c r="C39" s="111"/>
      <c r="D39" s="111"/>
      <c r="E39" s="111"/>
      <c r="F39" s="112"/>
      <c r="G39" s="113"/>
      <c r="H39" s="113"/>
      <c r="I39" s="114"/>
      <c r="J39" s="1"/>
      <c r="L39" s="115"/>
      <c r="M39" s="116"/>
      <c r="N39" s="116"/>
      <c r="O39" s="116"/>
    </row>
    <row r="40" spans="1:16" ht="26.25" customHeight="1" thickBot="1">
      <c r="B40" s="174" t="s">
        <v>67</v>
      </c>
      <c r="C40" s="174"/>
      <c r="D40" s="174"/>
      <c r="E40" s="114"/>
      <c r="F40" s="112"/>
      <c r="G40" s="113"/>
      <c r="H40" s="113"/>
      <c r="I40" s="114"/>
      <c r="J40" s="1"/>
      <c r="L40" s="118" t="s">
        <v>57</v>
      </c>
      <c r="M40" s="119"/>
      <c r="N40" s="120"/>
      <c r="O40" s="116"/>
    </row>
    <row r="41" spans="1:16" ht="14.25" customHeight="1">
      <c r="B41" s="130" t="s">
        <v>58</v>
      </c>
      <c r="C41" s="175"/>
      <c r="D41" s="175"/>
      <c r="E41" s="70"/>
      <c r="F41" s="121" t="s">
        <v>19</v>
      </c>
      <c r="G41" s="122"/>
      <c r="H41" s="123">
        <f>SUM(H11:H40)</f>
        <v>0</v>
      </c>
      <c r="I41" s="124"/>
      <c r="J41" s="125"/>
      <c r="L41" s="126" t="s">
        <v>24</v>
      </c>
      <c r="M41" s="127" t="s">
        <v>27</v>
      </c>
      <c r="N41" s="128"/>
      <c r="P41" s="129"/>
    </row>
    <row r="42" spans="1:16" ht="14.25" customHeight="1" thickBot="1">
      <c r="B42" s="130"/>
      <c r="C42" s="175"/>
      <c r="D42" s="175"/>
      <c r="E42" s="70"/>
      <c r="F42" s="132" t="s">
        <v>59</v>
      </c>
      <c r="G42" s="133"/>
      <c r="H42" s="134">
        <f>H41*1.1-H41</f>
        <v>0</v>
      </c>
      <c r="I42" s="135"/>
      <c r="J42" s="125"/>
      <c r="L42" s="136">
        <v>90020</v>
      </c>
      <c r="M42" s="137">
        <v>330</v>
      </c>
      <c r="N42" s="138" t="s">
        <v>60</v>
      </c>
      <c r="P42" s="129"/>
    </row>
    <row r="43" spans="1:16" ht="14.25" customHeight="1">
      <c r="B43" s="130"/>
      <c r="C43" s="139"/>
      <c r="D43" s="139"/>
      <c r="E43" s="70"/>
      <c r="F43" s="132" t="s">
        <v>61</v>
      </c>
      <c r="G43" s="140"/>
      <c r="H43" s="141"/>
      <c r="I43" s="142">
        <f>IF(H43="",0,VLOOKUP(H43,L26:O38,4,FALSE))</f>
        <v>0</v>
      </c>
      <c r="J43" s="143"/>
      <c r="L43" s="136">
        <v>90021</v>
      </c>
      <c r="M43" s="137">
        <v>440</v>
      </c>
      <c r="N43" s="138" t="s">
        <v>62</v>
      </c>
      <c r="P43" s="129"/>
    </row>
    <row r="44" spans="1:16" ht="14.25" customHeight="1" thickBot="1">
      <c r="B44" s="130"/>
      <c r="C44" s="139"/>
      <c r="D44" s="139"/>
      <c r="E44" s="70"/>
      <c r="F44" s="132" t="s">
        <v>63</v>
      </c>
      <c r="G44" s="140"/>
      <c r="H44" s="144"/>
      <c r="I44" s="142">
        <f>IF(H44="",0,VLOOKUP(H44,L42:N44,2))</f>
        <v>0</v>
      </c>
      <c r="J44" s="145"/>
      <c r="L44" s="146">
        <v>90022</v>
      </c>
      <c r="M44" s="147">
        <v>660</v>
      </c>
      <c r="N44" s="148" t="s">
        <v>64</v>
      </c>
      <c r="P44" s="129"/>
    </row>
    <row r="45" spans="1:16" ht="14.25" customHeight="1" thickBot="1">
      <c r="B45" s="130"/>
      <c r="C45" s="139"/>
      <c r="D45" s="139"/>
      <c r="E45" s="149"/>
      <c r="F45" s="150" t="s">
        <v>65</v>
      </c>
      <c r="G45" s="151"/>
      <c r="H45" s="152">
        <f>H41+H42+I43+I44</f>
        <v>0</v>
      </c>
      <c r="I45" s="153"/>
      <c r="J45" s="154"/>
      <c r="P45" s="129"/>
    </row>
    <row r="46" spans="1:16" ht="19.5" customHeight="1">
      <c r="B46" s="155"/>
      <c r="C46" s="69"/>
      <c r="D46" s="69"/>
      <c r="E46" s="149"/>
      <c r="F46" s="156"/>
      <c r="G46" s="156"/>
      <c r="H46" s="157"/>
      <c r="I46" s="157"/>
      <c r="J46" s="154"/>
      <c r="P46" s="129"/>
    </row>
    <row r="47" spans="1:16" ht="19.5" customHeight="1">
      <c r="B47" s="155"/>
      <c r="C47" s="69"/>
      <c r="D47" s="69"/>
      <c r="E47" s="158"/>
      <c r="F47" s="159"/>
      <c r="G47" s="159"/>
      <c r="H47" s="159"/>
      <c r="I47" s="159"/>
      <c r="J47" s="160"/>
      <c r="P47" s="129"/>
    </row>
    <row r="48" spans="1:16" ht="19.5" customHeight="1">
      <c r="B48" s="155"/>
      <c r="C48" s="69"/>
      <c r="D48" s="69"/>
      <c r="F48" s="162"/>
      <c r="G48" s="163"/>
      <c r="H48" s="161"/>
      <c r="I48" s="162"/>
      <c r="J48" s="164"/>
    </row>
    <row r="49" spans="2:15" ht="19.5" customHeight="1">
      <c r="B49" s="155"/>
      <c r="C49" s="69"/>
      <c r="D49" s="69"/>
      <c r="F49" s="5"/>
      <c r="G49" s="162"/>
      <c r="H49" s="165"/>
      <c r="I49" s="166"/>
    </row>
    <row r="50" spans="2:15" ht="19.5" customHeight="1">
      <c r="F50" s="5"/>
      <c r="G50" s="5"/>
      <c r="H50" s="5"/>
      <c r="I50" s="164"/>
    </row>
    <row r="52" spans="2:15" ht="21" customHeight="1">
      <c r="O52" s="171"/>
    </row>
    <row r="53" spans="2:15" ht="21" customHeight="1">
      <c r="O53" s="172"/>
    </row>
    <row r="54" spans="2:15" ht="21" customHeight="1">
      <c r="O54" s="173"/>
    </row>
    <row r="55" spans="2:15" ht="21" customHeight="1">
      <c r="O55" s="173"/>
    </row>
    <row r="56" spans="2:15" ht="21" customHeight="1">
      <c r="O56" s="173"/>
    </row>
  </sheetData>
  <mergeCells count="25">
    <mergeCell ref="F47:I47"/>
    <mergeCell ref="F42:G42"/>
    <mergeCell ref="H42:I42"/>
    <mergeCell ref="F43:G43"/>
    <mergeCell ref="F44:G44"/>
    <mergeCell ref="F45:G45"/>
    <mergeCell ref="H45:I45"/>
    <mergeCell ref="L24:O24"/>
    <mergeCell ref="B38:E38"/>
    <mergeCell ref="B39:E39"/>
    <mergeCell ref="B40:D40"/>
    <mergeCell ref="F41:G41"/>
    <mergeCell ref="H41:I41"/>
    <mergeCell ref="C6:G6"/>
    <mergeCell ref="C7:G7"/>
    <mergeCell ref="E8:F8"/>
    <mergeCell ref="B9:G9"/>
    <mergeCell ref="K9:M12"/>
    <mergeCell ref="L18:M18"/>
    <mergeCell ref="B1:I1"/>
    <mergeCell ref="C3:D3"/>
    <mergeCell ref="H3:H4"/>
    <mergeCell ref="I3:I4"/>
    <mergeCell ref="C4:D4"/>
    <mergeCell ref="C5:D5"/>
  </mergeCells>
  <phoneticPr fontId="3"/>
  <printOptions horizontalCentered="1" verticalCentered="1"/>
  <pageMargins left="0.31496062992125984" right="0.23622047244094491" top="0.31496062992125984" bottom="0.51181102362204722" header="0.31496062992125984" footer="0.31496062992125984"/>
  <pageSetup paperSize="9" scale="95" orientation="portrait" r:id="rId1"/>
  <headerFooter alignWithMargins="0">
    <oddFooter>&amp;P / &amp;N ページ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FAB2B-AEF5-4B2F-ABA9-D6E0FF944866}">
  <sheetPr transitionEvaluation="1">
    <tabColor theme="3" tint="0.79998168889431442"/>
  </sheetPr>
  <dimension ref="A1:P56"/>
  <sheetViews>
    <sheetView zoomScale="90" zoomScaleNormal="90" workbookViewId="0"/>
  </sheetViews>
  <sheetFormatPr defaultRowHeight="14.25"/>
  <cols>
    <col min="1" max="1" width="2.75" style="1" customWidth="1"/>
    <col min="2" max="2" width="11.875" style="168" customWidth="1"/>
    <col min="3" max="3" width="28.75" style="5" customWidth="1"/>
    <col min="4" max="4" width="8.625" style="169" customWidth="1"/>
    <col min="5" max="5" width="7.75" style="161" customWidth="1"/>
    <col min="6" max="6" width="6.875" style="170" customWidth="1"/>
    <col min="7" max="7" width="8.75" style="170" customWidth="1"/>
    <col min="8" max="8" width="12.125" style="170" customWidth="1"/>
    <col min="9" max="9" width="14.875" style="167" customWidth="1"/>
    <col min="10" max="10" width="2.875" style="167" customWidth="1"/>
    <col min="11" max="11" width="15.375" style="5" customWidth="1"/>
    <col min="12" max="13" width="9" style="5"/>
    <col min="14" max="14" width="59.375" style="5" customWidth="1"/>
    <col min="15" max="15" width="12.625" style="5" customWidth="1"/>
    <col min="16" max="16384" width="9" style="5"/>
  </cols>
  <sheetData>
    <row r="1" spans="1:15" ht="24.75" customHeight="1" thickTop="1" thickBot="1">
      <c r="B1" s="2" t="s">
        <v>68</v>
      </c>
      <c r="C1" s="3"/>
      <c r="D1" s="3"/>
      <c r="E1" s="3"/>
      <c r="F1" s="3"/>
      <c r="G1" s="3"/>
      <c r="H1" s="3"/>
      <c r="I1" s="3"/>
      <c r="J1" s="4"/>
    </row>
    <row r="2" spans="1:15" ht="17.25" customHeight="1" thickTop="1" thickBot="1">
      <c r="B2" s="6"/>
      <c r="C2" s="6"/>
      <c r="D2" s="7"/>
      <c r="E2" s="8"/>
      <c r="F2" s="9"/>
      <c r="G2" s="9"/>
      <c r="H2" s="8" t="s">
        <v>1</v>
      </c>
      <c r="I2" s="10">
        <f ca="1">TODAY()</f>
        <v>45778</v>
      </c>
      <c r="J2" s="11"/>
    </row>
    <row r="3" spans="1:15" ht="18.75" customHeight="1" thickTop="1">
      <c r="B3" s="12" t="s">
        <v>2</v>
      </c>
      <c r="C3" s="13"/>
      <c r="D3" s="14"/>
      <c r="E3" s="15"/>
      <c r="F3" s="9"/>
      <c r="G3" s="16"/>
      <c r="H3" s="17" t="s">
        <v>3</v>
      </c>
      <c r="I3" s="18"/>
      <c r="J3" s="19"/>
    </row>
    <row r="4" spans="1:15" ht="18.75" customHeight="1" thickBot="1">
      <c r="B4" s="20" t="s">
        <v>4</v>
      </c>
      <c r="C4" s="21"/>
      <c r="D4" s="22"/>
      <c r="E4" s="15"/>
      <c r="F4" s="9"/>
      <c r="G4" s="16"/>
      <c r="H4" s="23"/>
      <c r="I4" s="24"/>
      <c r="J4" s="19"/>
    </row>
    <row r="5" spans="1:15" ht="18.75" customHeight="1" thickTop="1" thickBot="1">
      <c r="B5" s="25" t="s">
        <v>5</v>
      </c>
      <c r="C5" s="26"/>
      <c r="D5" s="27"/>
      <c r="E5" s="28"/>
      <c r="F5" s="29"/>
      <c r="G5" s="29"/>
      <c r="H5" s="29"/>
      <c r="I5" s="30"/>
      <c r="J5" s="30"/>
    </row>
    <row r="6" spans="1:15" ht="20.25" customHeight="1">
      <c r="B6" s="31" t="s">
        <v>6</v>
      </c>
      <c r="C6" s="32"/>
      <c r="D6" s="32"/>
      <c r="E6" s="32"/>
      <c r="F6" s="32"/>
      <c r="G6" s="32"/>
      <c r="H6" s="5"/>
      <c r="I6" s="5"/>
      <c r="J6" s="30"/>
    </row>
    <row r="7" spans="1:15" ht="20.25" customHeight="1">
      <c r="B7" s="31" t="s">
        <v>7</v>
      </c>
      <c r="C7" s="32" t="s">
        <v>8</v>
      </c>
      <c r="D7" s="32"/>
      <c r="E7" s="32"/>
      <c r="F7" s="32"/>
      <c r="G7" s="32"/>
      <c r="H7" s="29"/>
      <c r="I7" s="30"/>
      <c r="J7" s="30"/>
    </row>
    <row r="8" spans="1:15" s="38" customFormat="1" ht="20.25" customHeight="1" thickBot="1">
      <c r="A8" s="33"/>
      <c r="B8" s="31" t="s">
        <v>9</v>
      </c>
      <c r="C8" s="34"/>
      <c r="D8" s="35" t="s">
        <v>10</v>
      </c>
      <c r="E8" s="36"/>
      <c r="F8" s="36"/>
      <c r="G8" s="37"/>
      <c r="H8" s="37"/>
      <c r="I8" s="30"/>
      <c r="J8" s="30"/>
    </row>
    <row r="9" spans="1:15" s="38" customFormat="1" ht="15.75" customHeight="1" thickTop="1" thickBot="1">
      <c r="A9" s="33"/>
      <c r="B9" s="39"/>
      <c r="C9" s="39"/>
      <c r="D9" s="39"/>
      <c r="E9" s="39"/>
      <c r="F9" s="39"/>
      <c r="G9" s="39"/>
      <c r="H9" s="8" t="s">
        <v>11</v>
      </c>
      <c r="I9" s="40">
        <f ca="1">[1]creer在庫表!$A$1</f>
        <v>45778</v>
      </c>
      <c r="J9" s="30"/>
      <c r="K9" s="41" t="s">
        <v>12</v>
      </c>
      <c r="L9" s="42"/>
      <c r="M9" s="43"/>
      <c r="N9" s="37"/>
      <c r="O9" s="37"/>
    </row>
    <row r="10" spans="1:15" ht="16.5" customHeight="1">
      <c r="A10" s="44"/>
      <c r="B10" s="45" t="s">
        <v>13</v>
      </c>
      <c r="C10" s="46" t="s">
        <v>14</v>
      </c>
      <c r="D10" s="47" t="s">
        <v>15</v>
      </c>
      <c r="E10" s="48" t="s">
        <v>16</v>
      </c>
      <c r="F10" s="49" t="s">
        <v>17</v>
      </c>
      <c r="G10" s="50" t="s">
        <v>18</v>
      </c>
      <c r="H10" s="51" t="s">
        <v>19</v>
      </c>
      <c r="I10" s="52" t="s">
        <v>20</v>
      </c>
      <c r="J10" s="53"/>
      <c r="K10" s="54"/>
      <c r="L10" s="55"/>
      <c r="M10" s="56"/>
    </row>
    <row r="11" spans="1:15" ht="21" customHeight="1">
      <c r="A11" s="57">
        <v>1</v>
      </c>
      <c r="B11" s="58"/>
      <c r="C11" s="59" t="str">
        <f>IF(B11="","",VLOOKUP(B11,[1]DOGS在庫表!$A$12:$F$1000,2,FALSE))</f>
        <v/>
      </c>
      <c r="D11" s="59" t="str">
        <f>IF(B11="","",VLOOKUP(B11,[1]DOGS在庫表!$A$12:$F$1000,3,FALSE))</f>
        <v/>
      </c>
      <c r="E11" s="60" t="str">
        <f>IF(B11="","",VLOOKUP(B11,[1]DOGS在庫表!$A$12:$F$1000,4,FALSE))</f>
        <v/>
      </c>
      <c r="F11" s="61"/>
      <c r="G11" s="62" t="str">
        <f>IF(B11="","",D11*$I$3)</f>
        <v/>
      </c>
      <c r="H11" s="63" t="str">
        <f>IF(B11="","",F11*G11)</f>
        <v/>
      </c>
      <c r="I11" s="64" t="str">
        <f>IF(B11="","",VLOOKUP(B11,[1]DOGS在庫表!$A$12:$F$1000,5,FALSE))</f>
        <v/>
      </c>
      <c r="J11" s="1"/>
      <c r="K11" s="54"/>
      <c r="L11" s="55"/>
      <c r="M11" s="56"/>
    </row>
    <row r="12" spans="1:15" ht="21" customHeight="1" thickBot="1">
      <c r="A12" s="57">
        <v>2</v>
      </c>
      <c r="B12" s="58"/>
      <c r="C12" s="59" t="str">
        <f>IF(B12="","",VLOOKUP(B12,[1]DOGS在庫表!$A$12:$F$1000,2,FALSE))</f>
        <v/>
      </c>
      <c r="D12" s="59" t="str">
        <f>IF(B12="","",VLOOKUP(B12,[1]DOGS在庫表!$A$12:$F$1000,3,FALSE))</f>
        <v/>
      </c>
      <c r="E12" s="60" t="str">
        <f>IF(B12="","",VLOOKUP(B12,[1]DOGS在庫表!$A$12:$F$1000,4,FALSE))</f>
        <v/>
      </c>
      <c r="F12" s="61"/>
      <c r="G12" s="62" t="str">
        <f t="shared" ref="G12:G37" si="0">IF(B12="","",D12*$I$3)</f>
        <v/>
      </c>
      <c r="H12" s="63" t="str">
        <f t="shared" ref="H12:H37" si="1">IF(B12="","",F12*G12)</f>
        <v/>
      </c>
      <c r="I12" s="64" t="str">
        <f>IF(B12="","",VLOOKUP(B12,[1]DOGS在庫表!$A$12:$F$1000,5,FALSE))</f>
        <v/>
      </c>
      <c r="J12" s="1"/>
      <c r="K12" s="65"/>
      <c r="L12" s="66"/>
      <c r="M12" s="67"/>
    </row>
    <row r="13" spans="1:15" ht="21" customHeight="1" thickTop="1">
      <c r="A13" s="57">
        <v>3</v>
      </c>
      <c r="B13" s="58"/>
      <c r="C13" s="59" t="str">
        <f>IF(B13="","",VLOOKUP(B13,[1]DOGS在庫表!$A$12:$F$1000,2,FALSE))</f>
        <v/>
      </c>
      <c r="D13" s="59" t="str">
        <f>IF(B13="","",VLOOKUP(B13,[1]DOGS在庫表!$A$12:$F$1000,3,FALSE))</f>
        <v/>
      </c>
      <c r="E13" s="60" t="str">
        <f>IF(B13="","",VLOOKUP(B13,[1]DOGS在庫表!$A$12:$F$1000,4,FALSE))</f>
        <v/>
      </c>
      <c r="F13" s="61"/>
      <c r="G13" s="62" t="str">
        <f t="shared" si="0"/>
        <v/>
      </c>
      <c r="H13" s="63" t="str">
        <f t="shared" si="1"/>
        <v/>
      </c>
      <c r="I13" s="64" t="str">
        <f>IF(B13="","",VLOOKUP(B13,[1]DOGS在庫表!$A$12:$F$1000,5,FALSE))</f>
        <v/>
      </c>
      <c r="J13" s="1"/>
      <c r="K13" s="68"/>
      <c r="L13" s="68"/>
      <c r="M13" s="68"/>
    </row>
    <row r="14" spans="1:15" ht="21" customHeight="1">
      <c r="A14" s="57">
        <v>4</v>
      </c>
      <c r="B14" s="58"/>
      <c r="C14" s="59" t="str">
        <f>IF(B14="","",VLOOKUP(B14,[1]DOGS在庫表!$A$12:$F$1000,2,FALSE))</f>
        <v/>
      </c>
      <c r="D14" s="59" t="str">
        <f>IF(B14="","",VLOOKUP(B14,[1]DOGS在庫表!$A$12:$F$1000,3,FALSE))</f>
        <v/>
      </c>
      <c r="E14" s="60" t="str">
        <f>IF(B14="","",VLOOKUP(B14,[1]DOGS在庫表!$A$12:$F$1000,4,FALSE))</f>
        <v/>
      </c>
      <c r="F14" s="61"/>
      <c r="G14" s="62" t="str">
        <f t="shared" si="0"/>
        <v/>
      </c>
      <c r="H14" s="63" t="str">
        <f t="shared" si="1"/>
        <v/>
      </c>
      <c r="I14" s="64" t="str">
        <f>IF(B14="","",VLOOKUP(B14,[1]DOGS在庫表!$A$12:$F$1000,5,FALSE))</f>
        <v/>
      </c>
      <c r="J14" s="1"/>
      <c r="K14" s="68"/>
      <c r="L14" s="68"/>
      <c r="M14" s="68"/>
    </row>
    <row r="15" spans="1:15" ht="21" customHeight="1">
      <c r="A15" s="57">
        <v>5</v>
      </c>
      <c r="B15" s="58"/>
      <c r="C15" s="59" t="str">
        <f>IF(B15="","",VLOOKUP(B15,[1]DOGS在庫表!$A$12:$F$1000,2,FALSE))</f>
        <v/>
      </c>
      <c r="D15" s="59" t="str">
        <f>IF(B15="","",VLOOKUP(B15,[1]DOGS在庫表!$A$12:$F$1000,3,FALSE))</f>
        <v/>
      </c>
      <c r="E15" s="60" t="str">
        <f>IF(B15="","",VLOOKUP(B15,[1]DOGS在庫表!$A$12:$F$1000,4,FALSE))</f>
        <v/>
      </c>
      <c r="F15" s="61"/>
      <c r="G15" s="62" t="str">
        <f t="shared" si="0"/>
        <v/>
      </c>
      <c r="H15" s="63" t="str">
        <f t="shared" si="1"/>
        <v/>
      </c>
      <c r="I15" s="64" t="str">
        <f>IF(B15="","",VLOOKUP(B15,[1]DOGS在庫表!$A$12:$F$1000,5,FALSE))</f>
        <v/>
      </c>
      <c r="J15" s="1"/>
      <c r="K15" s="68"/>
    </row>
    <row r="16" spans="1:15" ht="21" customHeight="1">
      <c r="A16" s="57">
        <v>6</v>
      </c>
      <c r="B16" s="58"/>
      <c r="C16" s="59" t="str">
        <f>IF(B16="","",VLOOKUP(B16,[1]DOGS在庫表!$A$12:$F$1000,2,FALSE))</f>
        <v/>
      </c>
      <c r="D16" s="59" t="str">
        <f>IF(B16="","",VLOOKUP(B16,[1]DOGS在庫表!$A$12:$F$1000,3,FALSE))</f>
        <v/>
      </c>
      <c r="E16" s="60" t="str">
        <f>IF(B16="","",VLOOKUP(B16,[1]DOGS在庫表!$A$12:$F$1000,4,FALSE))</f>
        <v/>
      </c>
      <c r="F16" s="61"/>
      <c r="G16" s="62" t="str">
        <f t="shared" si="0"/>
        <v/>
      </c>
      <c r="H16" s="63" t="str">
        <f t="shared" si="1"/>
        <v/>
      </c>
      <c r="I16" s="64" t="str">
        <f>IF(B16="","",VLOOKUP(B16,[1]DOGS在庫表!$A$12:$F$1000,5,FALSE))</f>
        <v/>
      </c>
      <c r="J16" s="1"/>
      <c r="K16" s="68"/>
      <c r="N16" s="69"/>
      <c r="O16" s="70"/>
    </row>
    <row r="17" spans="1:15" ht="21" customHeight="1" thickBot="1">
      <c r="A17" s="57">
        <v>7</v>
      </c>
      <c r="B17" s="58"/>
      <c r="C17" s="59" t="str">
        <f>IF(B17="","",VLOOKUP(B17,[1]DOGS在庫表!$A$12:$F$1000,2,FALSE))</f>
        <v/>
      </c>
      <c r="D17" s="59" t="str">
        <f>IF(B17="","",VLOOKUP(B17,[1]DOGS在庫表!$A$12:$F$1000,3,FALSE))</f>
        <v/>
      </c>
      <c r="E17" s="60" t="str">
        <f>IF(B17="","",VLOOKUP(B17,[1]DOGS在庫表!$A$12:$F$1000,4,FALSE))</f>
        <v/>
      </c>
      <c r="F17" s="61"/>
      <c r="G17" s="62" t="str">
        <f t="shared" si="0"/>
        <v/>
      </c>
      <c r="H17" s="63" t="str">
        <f t="shared" si="1"/>
        <v/>
      </c>
      <c r="I17" s="64" t="str">
        <f>IF(B17="","",VLOOKUP(B17,[1]DOGS在庫表!$A$12:$F$1000,5,FALSE))</f>
        <v/>
      </c>
      <c r="J17" s="1"/>
      <c r="K17" s="68"/>
      <c r="L17" s="71"/>
      <c r="M17" s="72"/>
      <c r="N17" s="69"/>
      <c r="O17" s="70"/>
    </row>
    <row r="18" spans="1:15" ht="21" customHeight="1" thickBot="1">
      <c r="A18" s="57">
        <v>8</v>
      </c>
      <c r="B18" s="58"/>
      <c r="C18" s="59" t="str">
        <f>IF(B18="","",VLOOKUP(B18,[1]DOGS在庫表!$A$12:$F$1000,2,FALSE))</f>
        <v/>
      </c>
      <c r="D18" s="59" t="str">
        <f>IF(B18="","",VLOOKUP(B18,[1]DOGS在庫表!$A$12:$F$1000,3,FALSE))</f>
        <v/>
      </c>
      <c r="E18" s="60" t="str">
        <f>IF(B18="","",VLOOKUP(B18,[1]DOGS在庫表!$A$12:$F$1000,4,FALSE))</f>
        <v/>
      </c>
      <c r="F18" s="61"/>
      <c r="G18" s="62" t="str">
        <f t="shared" si="0"/>
        <v/>
      </c>
      <c r="H18" s="63" t="str">
        <f t="shared" si="1"/>
        <v/>
      </c>
      <c r="I18" s="64" t="str">
        <f>IF(B18="","",VLOOKUP(B18,[1]DOGS在庫表!$A$12:$F$1000,5,FALSE))</f>
        <v/>
      </c>
      <c r="J18" s="1"/>
      <c r="K18" s="68"/>
      <c r="L18" s="73" t="s">
        <v>21</v>
      </c>
      <c r="M18" s="74"/>
      <c r="N18" s="69"/>
      <c r="O18" s="70"/>
    </row>
    <row r="19" spans="1:15" ht="21" customHeight="1">
      <c r="A19" s="57">
        <v>9</v>
      </c>
      <c r="B19" s="58"/>
      <c r="C19" s="59" t="str">
        <f>IF(B19="","",VLOOKUP(B19,[1]DOGS在庫表!$A$12:$F$1000,2,FALSE))</f>
        <v/>
      </c>
      <c r="D19" s="59" t="str">
        <f>IF(B19="","",VLOOKUP(B19,[1]DOGS在庫表!$A$12:$F$1000,3,FALSE))</f>
        <v/>
      </c>
      <c r="E19" s="60" t="str">
        <f>IF(B19="","",VLOOKUP(B19,[1]DOGS在庫表!$A$12:$F$1000,4,FALSE))</f>
        <v/>
      </c>
      <c r="F19" s="61"/>
      <c r="G19" s="62" t="str">
        <f t="shared" si="0"/>
        <v/>
      </c>
      <c r="H19" s="63" t="str">
        <f t="shared" si="1"/>
        <v/>
      </c>
      <c r="I19" s="64" t="str">
        <f>IF(B19="","",VLOOKUP(B19,[1]DOGS在庫表!$A$12:$F$1000,5,FALSE))</f>
        <v/>
      </c>
      <c r="J19" s="1"/>
      <c r="K19" s="68"/>
      <c r="L19" s="75" t="s">
        <v>22</v>
      </c>
      <c r="M19" s="76"/>
    </row>
    <row r="20" spans="1:15" ht="21" customHeight="1">
      <c r="A20" s="57">
        <v>10</v>
      </c>
      <c r="B20" s="58"/>
      <c r="C20" s="59" t="str">
        <f>IF(B20="","",VLOOKUP(B20,[1]DOGS在庫表!$A$12:$F$1000,2,FALSE))</f>
        <v/>
      </c>
      <c r="D20" s="59" t="str">
        <f>IF(B20="","",VLOOKUP(B20,[1]DOGS在庫表!$A$12:$F$1000,3,FALSE))</f>
        <v/>
      </c>
      <c r="E20" s="60" t="str">
        <f>IF(B20="","",VLOOKUP(B20,[1]DOGS在庫表!$A$12:$F$1000,4,FALSE))</f>
        <v/>
      </c>
      <c r="F20" s="61"/>
      <c r="G20" s="62" t="str">
        <f t="shared" si="0"/>
        <v/>
      </c>
      <c r="H20" s="63" t="str">
        <f t="shared" si="1"/>
        <v/>
      </c>
      <c r="I20" s="64" t="str">
        <f>IF(B20="","",VLOOKUP(B20,[1]DOGS在庫表!$A$12:$F$1000,5,FALSE))</f>
        <v/>
      </c>
      <c r="J20" s="1"/>
      <c r="K20" s="68"/>
    </row>
    <row r="21" spans="1:15" ht="21" customHeight="1">
      <c r="A21" s="57">
        <v>11</v>
      </c>
      <c r="B21" s="58"/>
      <c r="C21" s="59" t="str">
        <f>IF(B21="","",VLOOKUP(B21,[1]DOGS在庫表!$A$12:$F$1000,2,FALSE))</f>
        <v/>
      </c>
      <c r="D21" s="59" t="str">
        <f>IF(B21="","",VLOOKUP(B21,[1]DOGS在庫表!$A$12:$F$1000,3,FALSE))</f>
        <v/>
      </c>
      <c r="E21" s="60" t="str">
        <f>IF(B21="","",VLOOKUP(B21,[1]DOGS在庫表!$A$12:$F$1000,4,FALSE))</f>
        <v/>
      </c>
      <c r="F21" s="61"/>
      <c r="G21" s="62" t="str">
        <f t="shared" si="0"/>
        <v/>
      </c>
      <c r="H21" s="63" t="str">
        <f t="shared" si="1"/>
        <v/>
      </c>
      <c r="I21" s="64" t="str">
        <f>IF(B21="","",VLOOKUP(B21,[1]DOGS在庫表!$A$12:$F$1000,5,FALSE))</f>
        <v/>
      </c>
      <c r="J21" s="1"/>
      <c r="K21" s="68"/>
    </row>
    <row r="22" spans="1:15" ht="21" customHeight="1">
      <c r="A22" s="57">
        <v>12</v>
      </c>
      <c r="B22" s="58"/>
      <c r="C22" s="59" t="str">
        <f>IF(B22="","",VLOOKUP(B22,[1]DOGS在庫表!$A$12:$F$1000,2,FALSE))</f>
        <v/>
      </c>
      <c r="D22" s="59" t="str">
        <f>IF(B22="","",VLOOKUP(B22,[1]DOGS在庫表!$A$12:$F$1000,3,FALSE))</f>
        <v/>
      </c>
      <c r="E22" s="60" t="str">
        <f>IF(B22="","",VLOOKUP(B22,[1]DOGS在庫表!$A$12:$F$1000,4,FALSE))</f>
        <v/>
      </c>
      <c r="F22" s="61"/>
      <c r="G22" s="62" t="str">
        <f t="shared" si="0"/>
        <v/>
      </c>
      <c r="H22" s="63" t="str">
        <f t="shared" si="1"/>
        <v/>
      </c>
      <c r="I22" s="64" t="str">
        <f>IF(B22="","",VLOOKUP(B22,[1]DOGS在庫表!$A$12:$F$1000,5,FALSE))</f>
        <v/>
      </c>
      <c r="J22" s="1"/>
      <c r="K22" s="68"/>
    </row>
    <row r="23" spans="1:15" ht="21" customHeight="1" thickBot="1">
      <c r="A23" s="57">
        <v>13</v>
      </c>
      <c r="B23" s="58"/>
      <c r="C23" s="59" t="str">
        <f>IF(B23="","",VLOOKUP(B23,[1]DOGS在庫表!$A$12:$F$1000,2,FALSE))</f>
        <v/>
      </c>
      <c r="D23" s="59" t="str">
        <f>IF(B23="","",VLOOKUP(B23,[1]DOGS在庫表!$A$12:$F$1000,3,FALSE))</f>
        <v/>
      </c>
      <c r="E23" s="60" t="str">
        <f>IF(B23="","",VLOOKUP(B23,[1]DOGS在庫表!$A$12:$F$1000,4,FALSE))</f>
        <v/>
      </c>
      <c r="F23" s="61"/>
      <c r="G23" s="62" t="str">
        <f t="shared" si="0"/>
        <v/>
      </c>
      <c r="H23" s="63" t="str">
        <f t="shared" si="1"/>
        <v/>
      </c>
      <c r="I23" s="64" t="str">
        <f>IF(B23="","",VLOOKUP(B23,[1]DOGS在庫表!$A$12:$F$1000,5,FALSE))</f>
        <v/>
      </c>
      <c r="J23" s="1"/>
      <c r="K23" s="68"/>
    </row>
    <row r="24" spans="1:15" ht="21" customHeight="1">
      <c r="A24" s="57">
        <v>14</v>
      </c>
      <c r="B24" s="58"/>
      <c r="C24" s="59" t="str">
        <f>IF(B24="","",VLOOKUP(B24,[1]DOGS在庫表!$A$12:$F$1000,2,FALSE))</f>
        <v/>
      </c>
      <c r="D24" s="59" t="str">
        <f>IF(B24="","",VLOOKUP(B24,[1]DOGS在庫表!$A$12:$F$1000,3,FALSE))</f>
        <v/>
      </c>
      <c r="E24" s="60" t="str">
        <f>IF(B24="","",VLOOKUP(B24,[1]DOGS在庫表!$A$12:$F$1000,4,FALSE))</f>
        <v/>
      </c>
      <c r="F24" s="61"/>
      <c r="G24" s="62" t="str">
        <f t="shared" si="0"/>
        <v/>
      </c>
      <c r="H24" s="63" t="str">
        <f t="shared" si="1"/>
        <v/>
      </c>
      <c r="I24" s="64" t="str">
        <f>IF(B24="","",VLOOKUP(B24,[1]DOGS在庫表!$A$12:$F$1000,5,FALSE))</f>
        <v/>
      </c>
      <c r="J24" s="1"/>
      <c r="K24" s="68"/>
      <c r="L24" s="77" t="s">
        <v>23</v>
      </c>
      <c r="M24" s="78"/>
      <c r="N24" s="78"/>
      <c r="O24" s="79"/>
    </row>
    <row r="25" spans="1:15" ht="21" customHeight="1" thickBot="1">
      <c r="A25" s="57">
        <v>15</v>
      </c>
      <c r="B25" s="58"/>
      <c r="C25" s="59" t="str">
        <f>IF(B25="","",VLOOKUP(B25,[1]DOGS在庫表!$A$12:$F$1000,2,FALSE))</f>
        <v/>
      </c>
      <c r="D25" s="59" t="str">
        <f>IF(B25="","",VLOOKUP(B25,[1]DOGS在庫表!$A$12:$F$1000,3,FALSE))</f>
        <v/>
      </c>
      <c r="E25" s="60" t="str">
        <f>IF(B25="","",VLOOKUP(B25,[1]DOGS在庫表!$A$12:$F$1000,4,FALSE))</f>
        <v/>
      </c>
      <c r="F25" s="61"/>
      <c r="G25" s="62" t="str">
        <f t="shared" si="0"/>
        <v/>
      </c>
      <c r="H25" s="63" t="str">
        <f t="shared" si="1"/>
        <v/>
      </c>
      <c r="I25" s="64" t="str">
        <f>IF(B25="","",VLOOKUP(B25,[1]DOGS在庫表!$A$12:$F$1000,5,FALSE))</f>
        <v/>
      </c>
      <c r="J25" s="1"/>
      <c r="K25" s="68"/>
      <c r="L25" s="80" t="s">
        <v>24</v>
      </c>
      <c r="M25" s="81" t="s">
        <v>25</v>
      </c>
      <c r="N25" s="81" t="s">
        <v>26</v>
      </c>
      <c r="O25" s="82" t="s">
        <v>27</v>
      </c>
    </row>
    <row r="26" spans="1:15" ht="21" customHeight="1">
      <c r="A26" s="57">
        <v>16</v>
      </c>
      <c r="B26" s="58"/>
      <c r="C26" s="59" t="str">
        <f>IF(B26="","",VLOOKUP(B26,[1]DOGS在庫表!$A$12:$F$1000,2,FALSE))</f>
        <v/>
      </c>
      <c r="D26" s="59" t="str">
        <f>IF(B26="","",VLOOKUP(B26,[1]DOGS在庫表!$A$12:$F$1000,3,FALSE))</f>
        <v/>
      </c>
      <c r="E26" s="60" t="str">
        <f>IF(B26="","",VLOOKUP(B26,[1]DOGS在庫表!$A$12:$F$1000,4,FALSE))</f>
        <v/>
      </c>
      <c r="F26" s="61"/>
      <c r="G26" s="62" t="str">
        <f t="shared" si="0"/>
        <v/>
      </c>
      <c r="H26" s="63" t="str">
        <f t="shared" si="1"/>
        <v/>
      </c>
      <c r="I26" s="64" t="str">
        <f>IF(B26="","",VLOOKUP(B26,[1]DOGS在庫表!$A$12:$F$1000,5,FALSE))</f>
        <v/>
      </c>
      <c r="J26" s="1"/>
      <c r="L26" s="83">
        <v>90000</v>
      </c>
      <c r="M26" s="84" t="s">
        <v>28</v>
      </c>
      <c r="N26" s="85" t="s">
        <v>28</v>
      </c>
      <c r="O26" s="86">
        <v>2750</v>
      </c>
    </row>
    <row r="27" spans="1:15" ht="21" customHeight="1">
      <c r="A27" s="57">
        <v>17</v>
      </c>
      <c r="B27" s="58"/>
      <c r="C27" s="59" t="str">
        <f>IF(B27="","",VLOOKUP(B27,[1]DOGS在庫表!$A$12:$F$1000,2,FALSE))</f>
        <v/>
      </c>
      <c r="D27" s="59" t="str">
        <f>IF(B27="","",VLOOKUP(B27,[1]DOGS在庫表!$A$12:$F$1000,3,FALSE))</f>
        <v/>
      </c>
      <c r="E27" s="60" t="str">
        <f>IF(B27="","",VLOOKUP(B27,[1]DOGS在庫表!$A$12:$F$1000,4,FALSE))</f>
        <v/>
      </c>
      <c r="F27" s="61"/>
      <c r="G27" s="62" t="str">
        <f t="shared" si="0"/>
        <v/>
      </c>
      <c r="H27" s="63" t="str">
        <f t="shared" si="1"/>
        <v/>
      </c>
      <c r="I27" s="64" t="str">
        <f>IF(B27="","",VLOOKUP(B27,[1]DOGS在庫表!$A$12:$F$1000,5,FALSE))</f>
        <v/>
      </c>
      <c r="J27" s="1"/>
      <c r="L27" s="87">
        <v>90001</v>
      </c>
      <c r="M27" s="88" t="s">
        <v>29</v>
      </c>
      <c r="N27" s="89" t="s">
        <v>30</v>
      </c>
      <c r="O27" s="90">
        <v>2079</v>
      </c>
    </row>
    <row r="28" spans="1:15" ht="21" customHeight="1">
      <c r="A28" s="57">
        <v>18</v>
      </c>
      <c r="B28" s="58"/>
      <c r="C28" s="59" t="str">
        <f>IF(B28="","",VLOOKUP(B28,[1]DOGS在庫表!$A$12:$F$1000,2,FALSE))</f>
        <v/>
      </c>
      <c r="D28" s="59" t="str">
        <f>IF(B28="","",VLOOKUP(B28,[1]DOGS在庫表!$A$12:$F$1000,3,FALSE))</f>
        <v/>
      </c>
      <c r="E28" s="60" t="str">
        <f>IF(B28="","",VLOOKUP(B28,[1]DOGS在庫表!$A$12:$F$1000,4,FALSE))</f>
        <v/>
      </c>
      <c r="F28" s="61"/>
      <c r="G28" s="62" t="str">
        <f t="shared" si="0"/>
        <v/>
      </c>
      <c r="H28" s="63" t="str">
        <f t="shared" si="1"/>
        <v/>
      </c>
      <c r="I28" s="64" t="str">
        <f>IF(B28="","",VLOOKUP(B28,[1]DOGS在庫表!$A$12:$F$1000,5,FALSE))</f>
        <v/>
      </c>
      <c r="J28" s="1"/>
      <c r="L28" s="87">
        <v>90002</v>
      </c>
      <c r="M28" s="88" t="s">
        <v>31</v>
      </c>
      <c r="N28" s="89" t="s">
        <v>32</v>
      </c>
      <c r="O28" s="90">
        <v>1760</v>
      </c>
    </row>
    <row r="29" spans="1:15" ht="21" customHeight="1">
      <c r="A29" s="57">
        <v>19</v>
      </c>
      <c r="B29" s="58"/>
      <c r="C29" s="59" t="str">
        <f>IF(B29="","",VLOOKUP(B29,[1]DOGS在庫表!$A$12:$F$1000,2,FALSE))</f>
        <v/>
      </c>
      <c r="D29" s="59" t="str">
        <f>IF(B29="","",VLOOKUP(B29,[1]DOGS在庫表!$A$12:$F$1000,3,FALSE))</f>
        <v/>
      </c>
      <c r="E29" s="60" t="str">
        <f>IF(B29="","",VLOOKUP(B29,[1]DOGS在庫表!$A$12:$F$1000,4,FALSE))</f>
        <v/>
      </c>
      <c r="F29" s="61"/>
      <c r="G29" s="62" t="str">
        <f t="shared" si="0"/>
        <v/>
      </c>
      <c r="H29" s="63" t="str">
        <f t="shared" si="1"/>
        <v/>
      </c>
      <c r="I29" s="64" t="str">
        <f>IF(B29="","",VLOOKUP(B29,[1]DOGS在庫表!$A$12:$F$1000,5,FALSE))</f>
        <v/>
      </c>
      <c r="J29" s="1"/>
      <c r="L29" s="87">
        <v>90003</v>
      </c>
      <c r="M29" s="88" t="s">
        <v>33</v>
      </c>
      <c r="N29" s="89" t="s">
        <v>34</v>
      </c>
      <c r="O29" s="90">
        <v>1430</v>
      </c>
    </row>
    <row r="30" spans="1:15" ht="21" customHeight="1">
      <c r="A30" s="57">
        <v>20</v>
      </c>
      <c r="B30" s="58"/>
      <c r="C30" s="59" t="str">
        <f>IF(B30="","",VLOOKUP(B30,[1]DOGS在庫表!$A$12:$F$1000,2,FALSE))</f>
        <v/>
      </c>
      <c r="D30" s="59" t="str">
        <f>IF(B30="","",VLOOKUP(B30,[1]DOGS在庫表!$A$12:$F$1000,3,FALSE))</f>
        <v/>
      </c>
      <c r="E30" s="60" t="str">
        <f>IF(B30="","",VLOOKUP(B30,[1]DOGS在庫表!$A$12:$F$1000,4,FALSE))</f>
        <v/>
      </c>
      <c r="F30" s="61"/>
      <c r="G30" s="62" t="str">
        <f t="shared" si="0"/>
        <v/>
      </c>
      <c r="H30" s="63" t="str">
        <f t="shared" si="1"/>
        <v/>
      </c>
      <c r="I30" s="64" t="str">
        <f>IF(B30="","",VLOOKUP(B30,[1]DOGS在庫表!$A$12:$F$1000,5,FALSE))</f>
        <v/>
      </c>
      <c r="J30" s="1"/>
      <c r="L30" s="91">
        <v>90004</v>
      </c>
      <c r="M30" s="92" t="s">
        <v>35</v>
      </c>
      <c r="N30" s="93" t="s">
        <v>36</v>
      </c>
      <c r="O30" s="94">
        <v>1419</v>
      </c>
    </row>
    <row r="31" spans="1:15" ht="21" customHeight="1">
      <c r="A31" s="57">
        <v>21</v>
      </c>
      <c r="B31" s="58"/>
      <c r="C31" s="59" t="str">
        <f>IF(B31="","",VLOOKUP(B31,[1]DOGS在庫表!$A$12:$F$1000,2,FALSE))</f>
        <v/>
      </c>
      <c r="D31" s="59" t="str">
        <f>IF(B31="","",VLOOKUP(B31,[1]DOGS在庫表!$A$12:$F$1000,3,FALSE))</f>
        <v/>
      </c>
      <c r="E31" s="60" t="str">
        <f>IF(B31="","",VLOOKUP(B31,[1]DOGS在庫表!$A$12:$F$1000,4,FALSE))</f>
        <v/>
      </c>
      <c r="F31" s="61"/>
      <c r="G31" s="62" t="str">
        <f t="shared" si="0"/>
        <v/>
      </c>
      <c r="H31" s="63" t="str">
        <f t="shared" si="1"/>
        <v/>
      </c>
      <c r="I31" s="64" t="str">
        <f>IF(B31="","",VLOOKUP(B31,[1]DOGS在庫表!$A$12:$F$1000,5,FALSE))</f>
        <v/>
      </c>
      <c r="J31" s="1"/>
      <c r="L31" s="91">
        <v>90005</v>
      </c>
      <c r="M31" s="92" t="s">
        <v>37</v>
      </c>
      <c r="N31" s="93" t="s">
        <v>38</v>
      </c>
      <c r="O31" s="94">
        <v>1331</v>
      </c>
    </row>
    <row r="32" spans="1:15" ht="21" customHeight="1">
      <c r="A32" s="57">
        <v>22</v>
      </c>
      <c r="B32" s="58"/>
      <c r="C32" s="59" t="str">
        <f>IF(B32="","",VLOOKUP(B32,[1]DOGS在庫表!$A$12:$F$1000,2,FALSE))</f>
        <v/>
      </c>
      <c r="D32" s="59" t="str">
        <f>IF(B32="","",VLOOKUP(B32,[1]DOGS在庫表!$A$12:$F$1000,3,FALSE))</f>
        <v/>
      </c>
      <c r="E32" s="60" t="str">
        <f>IF(B32="","",VLOOKUP(B32,[1]DOGS在庫表!$A$12:$F$1000,4,FALSE))</f>
        <v/>
      </c>
      <c r="F32" s="61"/>
      <c r="G32" s="62" t="str">
        <f t="shared" si="0"/>
        <v/>
      </c>
      <c r="H32" s="63" t="str">
        <f t="shared" si="1"/>
        <v/>
      </c>
      <c r="I32" s="64" t="str">
        <f>IF(B32="","",VLOOKUP(B32,[1]DOGS在庫表!$A$12:$F$1000,5,FALSE))</f>
        <v/>
      </c>
      <c r="J32" s="1"/>
      <c r="L32" s="91">
        <v>90006</v>
      </c>
      <c r="M32" s="92" t="s">
        <v>39</v>
      </c>
      <c r="N32" s="93" t="s">
        <v>40</v>
      </c>
      <c r="O32" s="94">
        <v>1232</v>
      </c>
    </row>
    <row r="33" spans="1:16" ht="21" customHeight="1">
      <c r="A33" s="57">
        <v>23</v>
      </c>
      <c r="B33" s="58"/>
      <c r="C33" s="59" t="str">
        <f>IF(B33="","",VLOOKUP(B33,[1]DOGS在庫表!$A$12:$F$1000,2,FALSE))</f>
        <v/>
      </c>
      <c r="D33" s="59" t="str">
        <f>IF(B33="","",VLOOKUP(B33,[1]DOGS在庫表!$A$12:$F$1000,3,FALSE))</f>
        <v/>
      </c>
      <c r="E33" s="60" t="str">
        <f>IF(B33="","",VLOOKUP(B33,[1]DOGS在庫表!$A$12:$F$1000,4,FALSE))</f>
        <v/>
      </c>
      <c r="F33" s="61"/>
      <c r="G33" s="62" t="str">
        <f t="shared" si="0"/>
        <v/>
      </c>
      <c r="H33" s="63" t="str">
        <f t="shared" si="1"/>
        <v/>
      </c>
      <c r="I33" s="64" t="str">
        <f>IF(B33="","",VLOOKUP(B33,[1]DOGS在庫表!$A$12:$F$1000,5,FALSE))</f>
        <v/>
      </c>
      <c r="J33" s="1"/>
      <c r="L33" s="91">
        <v>90007</v>
      </c>
      <c r="M33" s="92" t="s">
        <v>41</v>
      </c>
      <c r="N33" s="93" t="s">
        <v>42</v>
      </c>
      <c r="O33" s="94">
        <v>1133</v>
      </c>
    </row>
    <row r="34" spans="1:16" ht="21" customHeight="1">
      <c r="A34" s="57">
        <v>24</v>
      </c>
      <c r="B34" s="58"/>
      <c r="C34" s="59" t="str">
        <f>IF(B34="","",VLOOKUP(B34,[1]DOGS在庫表!$A$12:$F$1000,2,FALSE))</f>
        <v/>
      </c>
      <c r="D34" s="59" t="str">
        <f>IF(B34="","",VLOOKUP(B34,[1]DOGS在庫表!$A$12:$F$1000,3,FALSE))</f>
        <v/>
      </c>
      <c r="E34" s="60" t="str">
        <f>IF(B34="","",VLOOKUP(B34,[1]DOGS在庫表!$A$12:$F$1000,4,FALSE))</f>
        <v/>
      </c>
      <c r="F34" s="61"/>
      <c r="G34" s="62" t="str">
        <f t="shared" si="0"/>
        <v/>
      </c>
      <c r="H34" s="63" t="str">
        <f t="shared" si="1"/>
        <v/>
      </c>
      <c r="I34" s="64" t="str">
        <f>IF(B34="","",VLOOKUP(B34,[1]DOGS在庫表!$A$12:$F$1000,5,FALSE))</f>
        <v/>
      </c>
      <c r="J34" s="1"/>
      <c r="L34" s="91">
        <v>90008</v>
      </c>
      <c r="M34" s="92" t="s">
        <v>43</v>
      </c>
      <c r="N34" s="93" t="s">
        <v>44</v>
      </c>
      <c r="O34" s="94">
        <v>1221</v>
      </c>
    </row>
    <row r="35" spans="1:16" ht="21" customHeight="1">
      <c r="A35" s="57">
        <v>25</v>
      </c>
      <c r="B35" s="58"/>
      <c r="C35" s="59" t="str">
        <f>IF(B35="","",VLOOKUP(B35,[1]DOGS在庫表!$A$12:$F$1000,2,FALSE))</f>
        <v/>
      </c>
      <c r="D35" s="59" t="str">
        <f>IF(B35="","",VLOOKUP(B35,[1]DOGS在庫表!$A$12:$F$1000,3,FALSE))</f>
        <v/>
      </c>
      <c r="E35" s="60" t="str">
        <f>IF(B35="","",VLOOKUP(B35,[1]DOGS在庫表!$A$12:$F$1000,4,FALSE))</f>
        <v/>
      </c>
      <c r="F35" s="61"/>
      <c r="G35" s="62" t="str">
        <f t="shared" si="0"/>
        <v/>
      </c>
      <c r="H35" s="63" t="str">
        <f t="shared" si="1"/>
        <v/>
      </c>
      <c r="I35" s="64" t="str">
        <f>IF(B35="","",VLOOKUP(B35,[1]DOGS在庫表!$A$12:$F$1000,5,FALSE))</f>
        <v/>
      </c>
      <c r="J35" s="1"/>
      <c r="L35" s="91">
        <v>90009</v>
      </c>
      <c r="M35" s="92" t="s">
        <v>45</v>
      </c>
      <c r="N35" s="93" t="s">
        <v>46</v>
      </c>
      <c r="O35" s="94">
        <v>1001</v>
      </c>
    </row>
    <row r="36" spans="1:16" ht="21" customHeight="1">
      <c r="A36" s="57">
        <v>26</v>
      </c>
      <c r="B36" s="58"/>
      <c r="C36" s="59" t="str">
        <f>IF(B36="","",VLOOKUP(B36,[1]DOGS在庫表!$A$12:$F$1000,2,FALSE))</f>
        <v/>
      </c>
      <c r="D36" s="59" t="str">
        <f>IF(B36="","",VLOOKUP(B36,[1]DOGS在庫表!$A$12:$F$1000,3,FALSE))</f>
        <v/>
      </c>
      <c r="E36" s="60" t="str">
        <f>IF(B36="","",VLOOKUP(B36,[1]DOGS在庫表!$A$12:$F$1000,4,FALSE))</f>
        <v/>
      </c>
      <c r="F36" s="61"/>
      <c r="G36" s="62" t="str">
        <f t="shared" si="0"/>
        <v/>
      </c>
      <c r="H36" s="63" t="str">
        <f t="shared" si="1"/>
        <v/>
      </c>
      <c r="I36" s="64" t="str">
        <f>IF(B36="","",VLOOKUP(B36,[1]DOGS在庫表!$A$12:$F$1000,5,FALSE))</f>
        <v/>
      </c>
      <c r="J36" s="1"/>
      <c r="L36" s="91">
        <v>90010</v>
      </c>
      <c r="M36" s="92" t="s">
        <v>47</v>
      </c>
      <c r="N36" s="93" t="s">
        <v>48</v>
      </c>
      <c r="O36" s="94">
        <v>1188</v>
      </c>
    </row>
    <row r="37" spans="1:16" ht="21" customHeight="1" thickBot="1">
      <c r="A37" s="95">
        <v>27</v>
      </c>
      <c r="B37" s="58"/>
      <c r="C37" s="96" t="str">
        <f>IF(B37="","",VLOOKUP(B37,[1]DOGS在庫表!$A$12:$F$1000,2,FALSE))</f>
        <v/>
      </c>
      <c r="D37" s="96" t="str">
        <f>IF(B37="","",VLOOKUP(B37,[1]DOGS在庫表!$A$12:$F$1000,3,FALSE))</f>
        <v/>
      </c>
      <c r="E37" s="97" t="str">
        <f>IF(B37="","",VLOOKUP(B37,[1]DOGS在庫表!$A$12:$F$1000,4,FALSE))</f>
        <v/>
      </c>
      <c r="F37" s="98"/>
      <c r="G37" s="99" t="str">
        <f t="shared" si="0"/>
        <v/>
      </c>
      <c r="H37" s="100" t="str">
        <f t="shared" si="1"/>
        <v/>
      </c>
      <c r="I37" s="101" t="str">
        <f>IF(B37="","",VLOOKUP(B37,[1]DOGS在庫表!$A$12:$F$1000,5,FALSE))</f>
        <v/>
      </c>
      <c r="J37" s="1"/>
      <c r="L37" s="91">
        <v>90011</v>
      </c>
      <c r="M37" s="92" t="s">
        <v>49</v>
      </c>
      <c r="N37" s="93" t="s">
        <v>50</v>
      </c>
      <c r="O37" s="94">
        <v>1287</v>
      </c>
    </row>
    <row r="38" spans="1:16" ht="21" customHeight="1" thickBot="1">
      <c r="A38" s="102"/>
      <c r="B38" s="103" t="s">
        <v>51</v>
      </c>
      <c r="C38" s="103"/>
      <c r="D38" s="103"/>
      <c r="E38" s="103"/>
      <c r="F38" s="104"/>
      <c r="G38" s="105"/>
      <c r="H38" s="105"/>
      <c r="I38" s="106"/>
      <c r="J38" s="1"/>
      <c r="L38" s="107">
        <v>90012</v>
      </c>
      <c r="M38" s="108" t="s">
        <v>52</v>
      </c>
      <c r="N38" s="109" t="s">
        <v>53</v>
      </c>
      <c r="O38" s="110" t="s">
        <v>54</v>
      </c>
    </row>
    <row r="39" spans="1:16" ht="21" customHeight="1" thickBot="1">
      <c r="B39" s="111" t="s">
        <v>55</v>
      </c>
      <c r="C39" s="111"/>
      <c r="D39" s="111"/>
      <c r="E39" s="111"/>
      <c r="F39" s="112"/>
      <c r="G39" s="113"/>
      <c r="H39" s="113"/>
      <c r="I39" s="114"/>
      <c r="J39" s="1"/>
      <c r="L39" s="115"/>
      <c r="M39" s="116"/>
      <c r="N39" s="116"/>
      <c r="O39" s="116"/>
    </row>
    <row r="40" spans="1:16" ht="21" customHeight="1" thickBot="1">
      <c r="B40" s="174" t="s">
        <v>67</v>
      </c>
      <c r="C40" s="174"/>
      <c r="D40" s="174"/>
      <c r="E40" s="114"/>
      <c r="F40" s="112"/>
      <c r="G40" s="113"/>
      <c r="H40" s="113"/>
      <c r="I40" s="114"/>
      <c r="J40" s="1"/>
      <c r="L40" s="118" t="s">
        <v>57</v>
      </c>
      <c r="M40" s="119"/>
      <c r="N40" s="120"/>
      <c r="O40" s="116"/>
    </row>
    <row r="41" spans="1:16" ht="14.25" customHeight="1">
      <c r="B41" s="130" t="s">
        <v>58</v>
      </c>
      <c r="C41" s="175"/>
      <c r="D41" s="175"/>
      <c r="E41" s="70"/>
      <c r="F41" s="121" t="s">
        <v>19</v>
      </c>
      <c r="G41" s="122"/>
      <c r="H41" s="123">
        <f>SUM(H11:H40)</f>
        <v>0</v>
      </c>
      <c r="I41" s="124"/>
      <c r="J41" s="125"/>
      <c r="L41" s="126" t="s">
        <v>24</v>
      </c>
      <c r="M41" s="127" t="s">
        <v>27</v>
      </c>
      <c r="N41" s="128"/>
      <c r="P41" s="129"/>
    </row>
    <row r="42" spans="1:16" ht="14.25" customHeight="1" thickBot="1">
      <c r="B42" s="130"/>
      <c r="C42" s="175"/>
      <c r="D42" s="175"/>
      <c r="E42" s="70"/>
      <c r="F42" s="132" t="s">
        <v>59</v>
      </c>
      <c r="G42" s="133"/>
      <c r="H42" s="134">
        <f>H41*1.1-H41</f>
        <v>0</v>
      </c>
      <c r="I42" s="135"/>
      <c r="J42" s="125"/>
      <c r="L42" s="136">
        <v>90020</v>
      </c>
      <c r="M42" s="137">
        <v>330</v>
      </c>
      <c r="N42" s="138" t="s">
        <v>60</v>
      </c>
      <c r="P42" s="129"/>
    </row>
    <row r="43" spans="1:16" ht="14.25" customHeight="1">
      <c r="B43" s="130"/>
      <c r="C43" s="139"/>
      <c r="D43" s="139"/>
      <c r="E43" s="70"/>
      <c r="F43" s="132" t="s">
        <v>61</v>
      </c>
      <c r="G43" s="140"/>
      <c r="H43" s="141"/>
      <c r="I43" s="142">
        <f>IF(H43="",0,VLOOKUP(H43,L26:O38,4,FALSE))</f>
        <v>0</v>
      </c>
      <c r="J43" s="143"/>
      <c r="L43" s="136">
        <v>90021</v>
      </c>
      <c r="M43" s="137">
        <v>440</v>
      </c>
      <c r="N43" s="138" t="s">
        <v>62</v>
      </c>
      <c r="P43" s="129"/>
    </row>
    <row r="44" spans="1:16" ht="14.25" customHeight="1" thickBot="1">
      <c r="B44" s="130"/>
      <c r="C44" s="139"/>
      <c r="D44" s="139"/>
      <c r="E44" s="70"/>
      <c r="F44" s="132" t="s">
        <v>63</v>
      </c>
      <c r="G44" s="140"/>
      <c r="H44" s="144"/>
      <c r="I44" s="142">
        <f>IF(H44="",0,VLOOKUP(H44,L42:N44,2))</f>
        <v>0</v>
      </c>
      <c r="J44" s="145"/>
      <c r="L44" s="146">
        <v>90022</v>
      </c>
      <c r="M44" s="147">
        <v>660</v>
      </c>
      <c r="N44" s="148" t="s">
        <v>64</v>
      </c>
      <c r="P44" s="129"/>
    </row>
    <row r="45" spans="1:16" ht="14.25" customHeight="1" thickBot="1">
      <c r="B45" s="130"/>
      <c r="C45" s="139"/>
      <c r="D45" s="139"/>
      <c r="E45" s="149"/>
      <c r="F45" s="150" t="s">
        <v>65</v>
      </c>
      <c r="G45" s="151"/>
      <c r="H45" s="152">
        <f>H41+H42+I43+I44</f>
        <v>0</v>
      </c>
      <c r="I45" s="153"/>
      <c r="J45" s="154"/>
      <c r="P45" s="129"/>
    </row>
    <row r="46" spans="1:16" ht="19.5" customHeight="1">
      <c r="B46" s="155"/>
      <c r="C46" s="69"/>
      <c r="D46" s="69"/>
      <c r="E46" s="149"/>
      <c r="F46" s="156"/>
      <c r="G46" s="156"/>
      <c r="H46" s="157"/>
      <c r="I46" s="157"/>
      <c r="J46" s="154"/>
      <c r="P46" s="129"/>
    </row>
    <row r="47" spans="1:16" ht="19.5" customHeight="1">
      <c r="B47" s="155"/>
      <c r="C47" s="69"/>
      <c r="D47" s="69"/>
      <c r="E47" s="158"/>
      <c r="F47" s="159"/>
      <c r="G47" s="159"/>
      <c r="H47" s="159"/>
      <c r="I47" s="159"/>
      <c r="J47" s="160"/>
      <c r="P47" s="129"/>
    </row>
    <row r="48" spans="1:16" ht="19.5" customHeight="1">
      <c r="B48" s="155"/>
      <c r="C48" s="69"/>
      <c r="D48" s="69"/>
      <c r="F48" s="162"/>
      <c r="G48" s="163"/>
      <c r="H48" s="161"/>
      <c r="I48" s="162"/>
      <c r="J48" s="164"/>
    </row>
    <row r="49" spans="2:15" ht="19.5" customHeight="1">
      <c r="B49" s="155"/>
      <c r="C49" s="69"/>
      <c r="D49" s="69"/>
      <c r="F49" s="5"/>
      <c r="G49" s="162"/>
      <c r="H49" s="165"/>
      <c r="I49" s="166"/>
    </row>
    <row r="50" spans="2:15" ht="19.5" customHeight="1">
      <c r="F50" s="5"/>
      <c r="G50" s="5"/>
      <c r="H50" s="5"/>
      <c r="I50" s="164"/>
    </row>
    <row r="52" spans="2:15" ht="21" customHeight="1">
      <c r="O52" s="171"/>
    </row>
    <row r="53" spans="2:15" ht="21" customHeight="1">
      <c r="O53" s="172"/>
    </row>
    <row r="54" spans="2:15" ht="21" customHeight="1">
      <c r="O54" s="173"/>
    </row>
    <row r="55" spans="2:15" ht="21" customHeight="1">
      <c r="O55" s="173"/>
    </row>
    <row r="56" spans="2:15" ht="21" customHeight="1">
      <c r="O56" s="173"/>
    </row>
  </sheetData>
  <mergeCells count="25">
    <mergeCell ref="F47:I47"/>
    <mergeCell ref="F42:G42"/>
    <mergeCell ref="H42:I42"/>
    <mergeCell ref="F43:G43"/>
    <mergeCell ref="F44:G44"/>
    <mergeCell ref="F45:G45"/>
    <mergeCell ref="H45:I45"/>
    <mergeCell ref="L24:O24"/>
    <mergeCell ref="B38:E38"/>
    <mergeCell ref="B39:E39"/>
    <mergeCell ref="B40:D40"/>
    <mergeCell ref="F41:G41"/>
    <mergeCell ref="H41:I41"/>
    <mergeCell ref="C6:G6"/>
    <mergeCell ref="C7:G7"/>
    <mergeCell ref="E8:F8"/>
    <mergeCell ref="B9:G9"/>
    <mergeCell ref="K9:M12"/>
    <mergeCell ref="L18:M18"/>
    <mergeCell ref="B1:I1"/>
    <mergeCell ref="C3:D3"/>
    <mergeCell ref="H3:H4"/>
    <mergeCell ref="I3:I4"/>
    <mergeCell ref="C4:D4"/>
    <mergeCell ref="C5:D5"/>
  </mergeCells>
  <phoneticPr fontId="3"/>
  <printOptions horizontalCentered="1" verticalCentered="1"/>
  <pageMargins left="0.31496062992125984" right="0.23622047244094491" top="0.31496062992125984" bottom="0.51181102362204722" header="0.31496062992125984" footer="0.31496062992125984"/>
  <pageSetup paperSize="9" scale="95" orientation="portrait" r:id="rId1"/>
  <headerFooter alignWithMargins="0">
    <oddFooter>&amp;P / &amp;N ページ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creer発注書</vt:lpstr>
      <vt:lpstr>POSTGENERAL発注書</vt:lpstr>
      <vt:lpstr>DOGS発注書</vt:lpstr>
      <vt:lpstr>creer発注書!Print_Area</vt:lpstr>
      <vt:lpstr>DOGS発注書!Print_Area</vt:lpstr>
      <vt:lpstr>POSTGENERAL発注書!Print_Area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web-design creer</dc:creator>
  <cp:lastModifiedBy>web-design creer</cp:lastModifiedBy>
  <dcterms:created xsi:type="dcterms:W3CDTF">2025-05-01T08:12:29Z</dcterms:created>
  <dcterms:modified xsi:type="dcterms:W3CDTF">2025-05-01T08:13:14Z</dcterms:modified>
</cp:coreProperties>
</file>